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\Downloads\"/>
    </mc:Choice>
  </mc:AlternateContent>
  <bookViews>
    <workbookView xWindow="0" yWindow="0" windowWidth="20490" windowHeight="7650"/>
  </bookViews>
  <sheets>
    <sheet name="تابع SUM" sheetId="2" r:id="rId1"/>
    <sheet name="جمع ستون" sheetId="6" r:id="rId2"/>
    <sheet name="جمع سطرها" sheetId="18" r:id="rId3"/>
    <sheet name="جمع سلول‌های مرئی" sheetId="9" r:id="rId4"/>
    <sheet name="Total Row" sheetId="17" r:id="rId5"/>
    <sheet name="جمع تجمعی" sheetId="11" r:id="rId6"/>
    <sheet name="جمع شرطی" sheetId="13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8" l="1"/>
  <c r="E4" i="18"/>
  <c r="E5" i="18"/>
  <c r="E6" i="18"/>
  <c r="E2" i="18"/>
  <c r="H12" i="6"/>
  <c r="F1" i="13"/>
  <c r="I12" i="11"/>
  <c r="I11" i="11"/>
  <c r="I10" i="11"/>
  <c r="D15" i="17"/>
  <c r="C15" i="17"/>
  <c r="B15" i="17"/>
  <c r="B14" i="9" l="1"/>
  <c r="I3" i="2"/>
  <c r="I4" i="2"/>
  <c r="I5" i="2"/>
  <c r="I6" i="2"/>
  <c r="I2" i="2"/>
  <c r="F4" i="13" l="1"/>
  <c r="C4" i="11" l="1"/>
  <c r="C5" i="11"/>
  <c r="C6" i="11"/>
  <c r="C7" i="11"/>
  <c r="C8" i="11"/>
  <c r="C9" i="11"/>
  <c r="C10" i="11"/>
  <c r="C11" i="11"/>
  <c r="C12" i="11"/>
  <c r="C13" i="11"/>
  <c r="C14" i="11"/>
  <c r="C15" i="11"/>
  <c r="C3" i="11"/>
  <c r="I7" i="11" l="1"/>
  <c r="I3" i="11"/>
  <c r="I6" i="11"/>
  <c r="I9" i="11"/>
  <c r="I5" i="11"/>
  <c r="I8" i="11"/>
  <c r="I4" i="11"/>
  <c r="C8" i="2"/>
  <c r="C6" i="2"/>
  <c r="C4" i="2"/>
  <c r="C2" i="2"/>
  <c r="C10" i="6" l="1"/>
</calcChain>
</file>

<file path=xl/sharedStrings.xml><?xml version="1.0" encoding="utf-8"?>
<sst xmlns="http://schemas.openxmlformats.org/spreadsheetml/2006/main" count="131" uniqueCount="44">
  <si>
    <t>Values</t>
  </si>
  <si>
    <t>Result</t>
  </si>
  <si>
    <t>SUM Formula</t>
  </si>
  <si>
    <t xml:space="preserve"> =SUM(A2:A9)</t>
  </si>
  <si>
    <t xml:space="preserve"> =SUM(A2:A4, A8:A9)</t>
  </si>
  <si>
    <t xml:space="preserve"> =SUM(A2, A8:A9)</t>
  </si>
  <si>
    <t xml:space="preserve"> =SUM(A2:A6, A9, 10)</t>
  </si>
  <si>
    <t>Apples</t>
  </si>
  <si>
    <t>Oranges</t>
  </si>
  <si>
    <t>Lemons</t>
  </si>
  <si>
    <t>Grapes</t>
  </si>
  <si>
    <t>Peaches</t>
  </si>
  <si>
    <t>Jan</t>
  </si>
  <si>
    <t>Feb</t>
  </si>
  <si>
    <t>Mar</t>
  </si>
  <si>
    <t>Total</t>
  </si>
  <si>
    <t>Item</t>
  </si>
  <si>
    <t>Sales</t>
  </si>
  <si>
    <t>Pears</t>
  </si>
  <si>
    <t>Kiwis</t>
  </si>
  <si>
    <t>Planned min</t>
  </si>
  <si>
    <t>Planned max</t>
  </si>
  <si>
    <t>Green bananas</t>
  </si>
  <si>
    <t>Bananas</t>
  </si>
  <si>
    <t>Goldfinger bananas</t>
  </si>
  <si>
    <t>Date</t>
  </si>
  <si>
    <t>Running total</t>
  </si>
  <si>
    <t>Amount</t>
  </si>
  <si>
    <t>Opening balance</t>
  </si>
  <si>
    <t>Deposit</t>
  </si>
  <si>
    <t xml:space="preserve">Withdrawal </t>
  </si>
  <si>
    <t>Order status</t>
  </si>
  <si>
    <t>Completed</t>
  </si>
  <si>
    <t>Due in 3 days</t>
  </si>
  <si>
    <t>Due in 5 days</t>
  </si>
  <si>
    <t>In transit</t>
  </si>
  <si>
    <t>Due in 7 days</t>
  </si>
  <si>
    <t>Due in 1 day</t>
  </si>
  <si>
    <t>Total of completed orders
over $200</t>
  </si>
  <si>
    <t>SUM formula</t>
  </si>
  <si>
    <t>Improved IF/SUM formula</t>
  </si>
  <si>
    <t>Sum enture column B</t>
  </si>
  <si>
    <t>Sum column G except for first 3 rows</t>
  </si>
  <si>
    <t>Total of completed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</si>
</sst>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0"/>
      </right>
      <top style="medium">
        <color theme="2" tint="-0.499984740745262"/>
      </top>
      <bottom/>
      <diagonal/>
    </border>
    <border>
      <left style="medium">
        <color theme="0"/>
      </left>
      <right/>
      <top style="medium">
        <color theme="2" tint="-0.499984740745262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164" fontId="0" fillId="0" borderId="0" xfId="0" applyNumberFormat="1"/>
    <xf numFmtId="0" fontId="2" fillId="0" borderId="6" xfId="0" applyFont="1" applyBorder="1"/>
    <xf numFmtId="0" fontId="0" fillId="0" borderId="7" xfId="0" applyBorder="1"/>
    <xf numFmtId="0" fontId="3" fillId="0" borderId="1" xfId="0" applyFont="1" applyBorder="1"/>
    <xf numFmtId="164" fontId="3" fillId="0" borderId="3" xfId="0" applyNumberFormat="1" applyFont="1" applyBorder="1"/>
    <xf numFmtId="0" fontId="1" fillId="2" borderId="0" xfId="0" applyFont="1" applyFill="1" applyBorder="1"/>
    <xf numFmtId="164" fontId="0" fillId="0" borderId="0" xfId="0" applyNumberFormat="1" applyFont="1" applyBorder="1"/>
    <xf numFmtId="0" fontId="1" fillId="2" borderId="2" xfId="0" applyFont="1" applyFill="1" applyBorder="1"/>
    <xf numFmtId="0" fontId="0" fillId="0" borderId="9" xfId="0" applyFont="1" applyBorder="1"/>
    <xf numFmtId="0" fontId="2" fillId="0" borderId="2" xfId="0" applyFont="1" applyBorder="1"/>
    <xf numFmtId="14" fontId="0" fillId="0" borderId="1" xfId="0" applyNumberFormat="1" applyFont="1" applyBorder="1"/>
    <xf numFmtId="14" fontId="0" fillId="0" borderId="4" xfId="0" applyNumberFormat="1" applyFont="1" applyBorder="1"/>
    <xf numFmtId="0" fontId="1" fillId="2" borderId="10" xfId="0" applyFont="1" applyFill="1" applyBorder="1"/>
    <xf numFmtId="164" fontId="0" fillId="0" borderId="10" xfId="0" applyNumberFormat="1" applyFont="1" applyBorder="1"/>
    <xf numFmtId="164" fontId="0" fillId="0" borderId="9" xfId="0" applyNumberFormat="1" applyFont="1" applyBorder="1"/>
    <xf numFmtId="164" fontId="0" fillId="0" borderId="11" xfId="0" applyNumberFormat="1" applyFont="1" applyBorder="1"/>
    <xf numFmtId="14" fontId="0" fillId="0" borderId="2" xfId="0" applyNumberFormat="1" applyFont="1" applyBorder="1"/>
    <xf numFmtId="165" fontId="0" fillId="0" borderId="1" xfId="0" applyNumberFormat="1" applyFont="1" applyBorder="1"/>
    <xf numFmtId="164" fontId="0" fillId="0" borderId="5" xfId="0" applyNumberFormat="1" applyFont="1" applyBorder="1"/>
    <xf numFmtId="0" fontId="0" fillId="0" borderId="10" xfId="0" applyFont="1" applyBorder="1"/>
    <xf numFmtId="0" fontId="0" fillId="0" borderId="11" xfId="0" applyFont="1" applyBorder="1"/>
    <xf numFmtId="164" fontId="2" fillId="3" borderId="3" xfId="0" applyNumberFormat="1" applyFont="1" applyFill="1" applyBorder="1"/>
    <xf numFmtId="164" fontId="2" fillId="3" borderId="8" xfId="0" applyNumberFormat="1" applyFont="1" applyFill="1" applyBorder="1"/>
    <xf numFmtId="0" fontId="2" fillId="0" borderId="17" xfId="0" applyFont="1" applyBorder="1" applyAlignment="1">
      <alignment wrapText="1"/>
    </xf>
    <xf numFmtId="164" fontId="2" fillId="3" borderId="18" xfId="0" applyNumberFormat="1" applyFont="1" applyFill="1" applyBorder="1" applyAlignment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164" fontId="2" fillId="3" borderId="13" xfId="0" applyNumberFormat="1" applyFont="1" applyFill="1" applyBorder="1" applyAlignment="1">
      <alignment horizontal="right"/>
    </xf>
    <xf numFmtId="164" fontId="2" fillId="3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 style="thin">
          <color theme="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Table8" displayName="Table8" ref="A1:B14" headerRowDxfId="16" tableBorderDxfId="15">
  <autoFilter ref="A1:B14">
    <filterColumn colId="0">
      <filters>
        <filter val="Bananas"/>
        <filter val="Goldfinger bananas"/>
        <filter val="Green bananas"/>
      </filters>
    </filterColumn>
  </autoFilter>
  <tableColumns count="2">
    <tableColumn id="1" name="Item" totalsRowLabel="Total" dataDxfId="14" totalsRowDxfId="13"/>
    <tableColumn id="2" name="Jan" totalsRowFunction="custom" dataDxfId="12" totalsRowDxfId="11">
      <totalsRowFormula>SUBTOTAL(9,Table8[Jan])</totalsRow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9" name="Table3" displayName="Table3" ref="A1:D15" totalsRowCount="1" headerRowDxfId="10" dataDxfId="9" tableBorderDxfId="8">
  <autoFilter ref="A1:D14"/>
  <tableColumns count="4">
    <tableColumn id="1" name="Item" totalsRowLabel="Total" dataDxfId="7" totalsRowDxfId="6"/>
    <tableColumn id="2" name="Jan" totalsRowFunction="sum" dataDxfId="5" totalsRowDxfId="4"/>
    <tableColumn id="3" name="Feb" totalsRowFunction="sum" dataDxfId="3" totalsRowDxfId="2"/>
    <tableColumn id="4" name="Mar" totalsRowFunction="sum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"/>
  <sheetViews>
    <sheetView tabSelected="1" workbookViewId="0">
      <selection activeCell="C2" sqref="C2"/>
    </sheetView>
  </sheetViews>
  <sheetFormatPr defaultRowHeight="15" x14ac:dyDescent="0.25"/>
  <cols>
    <col min="2" max="2" width="19.42578125" bestFit="1" customWidth="1"/>
    <col min="9" max="9" width="13.42578125" bestFit="1" customWidth="1"/>
  </cols>
  <sheetData>
    <row r="1" spans="1:9" x14ac:dyDescent="0.25">
      <c r="A1" s="2" t="s">
        <v>0</v>
      </c>
      <c r="B1" s="2" t="s">
        <v>2</v>
      </c>
      <c r="C1" s="3" t="s">
        <v>1</v>
      </c>
      <c r="E1" s="2" t="s">
        <v>16</v>
      </c>
      <c r="F1" s="18" t="s">
        <v>12</v>
      </c>
      <c r="G1" s="18" t="s">
        <v>13</v>
      </c>
      <c r="H1" s="18" t="s">
        <v>14</v>
      </c>
      <c r="I1" s="3" t="s">
        <v>15</v>
      </c>
    </row>
    <row r="2" spans="1:9" x14ac:dyDescent="0.25">
      <c r="A2" s="4">
        <v>1</v>
      </c>
      <c r="B2" s="4" t="s">
        <v>3</v>
      </c>
      <c r="C2" s="6">
        <f>SUM(A2:A9)</f>
        <v>38</v>
      </c>
      <c r="E2" s="4" t="s">
        <v>7</v>
      </c>
      <c r="F2" s="9">
        <v>120</v>
      </c>
      <c r="G2" s="9">
        <v>320</v>
      </c>
      <c r="H2" s="9">
        <v>200</v>
      </c>
      <c r="I2" s="10">
        <f>IF(AND($F2&lt;"",$G2&lt;&gt;"",$H2&lt;&gt;""),SUM($F2:$H2),"Value missing")</f>
        <v>640</v>
      </c>
    </row>
    <row r="3" spans="1:9" x14ac:dyDescent="0.25">
      <c r="A3" s="4">
        <v>2</v>
      </c>
      <c r="B3" s="4"/>
      <c r="C3" s="6"/>
      <c r="E3" s="4" t="s">
        <v>8</v>
      </c>
      <c r="F3" s="9">
        <v>200</v>
      </c>
      <c r="G3" s="9">
        <v>190</v>
      </c>
      <c r="H3" s="9"/>
      <c r="I3" s="10" t="str">
        <f t="shared" ref="I3:I6" si="0">IF(AND($F3&lt;"",$G3&lt;&gt;"",$H3&lt;&gt;""),SUM($F3:$H3),"Value missing")</f>
        <v>Value missing</v>
      </c>
    </row>
    <row r="4" spans="1:9" x14ac:dyDescent="0.25">
      <c r="A4" s="4">
        <v>3</v>
      </c>
      <c r="B4" s="4" t="s">
        <v>4</v>
      </c>
      <c r="C4" s="6">
        <f>SUM(A2:A4, A8:A9)</f>
        <v>23</v>
      </c>
      <c r="E4" s="4" t="s">
        <v>9</v>
      </c>
      <c r="F4" s="9">
        <v>220</v>
      </c>
      <c r="G4" s="9">
        <v>210</v>
      </c>
      <c r="H4" s="9">
        <v>220</v>
      </c>
      <c r="I4" s="10">
        <f t="shared" si="0"/>
        <v>650</v>
      </c>
    </row>
    <row r="5" spans="1:9" x14ac:dyDescent="0.25">
      <c r="A5" s="4">
        <v>4</v>
      </c>
      <c r="B5" s="4"/>
      <c r="C5" s="6"/>
      <c r="E5" s="4" t="s">
        <v>10</v>
      </c>
      <c r="F5" s="9">
        <v>180</v>
      </c>
      <c r="G5" s="9">
        <v>170</v>
      </c>
      <c r="H5" s="9">
        <v>240</v>
      </c>
      <c r="I5" s="10">
        <f t="shared" si="0"/>
        <v>590</v>
      </c>
    </row>
    <row r="6" spans="1:9" x14ac:dyDescent="0.25">
      <c r="A6" s="4">
        <v>5</v>
      </c>
      <c r="B6" s="4" t="s">
        <v>5</v>
      </c>
      <c r="C6" s="6">
        <f>SUM(A2, A8:A9)</f>
        <v>18</v>
      </c>
      <c r="E6" s="7" t="s">
        <v>11</v>
      </c>
      <c r="F6" s="25">
        <v>300</v>
      </c>
      <c r="G6" s="25"/>
      <c r="H6" s="25"/>
      <c r="I6" s="29" t="str">
        <f t="shared" si="0"/>
        <v>Value missing</v>
      </c>
    </row>
    <row r="7" spans="1:9" x14ac:dyDescent="0.25">
      <c r="A7" s="4">
        <v>6</v>
      </c>
      <c r="B7" s="4"/>
      <c r="C7" s="6"/>
    </row>
    <row r="8" spans="1:9" x14ac:dyDescent="0.25">
      <c r="A8" s="4">
        <v>8</v>
      </c>
      <c r="B8" s="4" t="s">
        <v>6</v>
      </c>
      <c r="C8" s="6">
        <f>SUM(A2:A6, A9, 10)</f>
        <v>34</v>
      </c>
    </row>
    <row r="9" spans="1:9" x14ac:dyDescent="0.25">
      <c r="A9" s="7">
        <v>9</v>
      </c>
      <c r="B9" s="19"/>
      <c r="C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2"/>
  <sheetViews>
    <sheetView workbookViewId="0">
      <selection activeCell="C10" sqref="C10"/>
    </sheetView>
  </sheetViews>
  <sheetFormatPr defaultRowHeight="15" x14ac:dyDescent="0.25"/>
  <cols>
    <col min="1" max="1" width="12.42578125" bestFit="1" customWidth="1"/>
    <col min="2" max="3" width="8.85546875" customWidth="1"/>
    <col min="6" max="6" width="12.42578125" bestFit="1" customWidth="1"/>
  </cols>
  <sheetData>
    <row r="1" spans="1:9" x14ac:dyDescent="0.25">
      <c r="A1" s="36" t="s">
        <v>41</v>
      </c>
      <c r="B1" s="36"/>
      <c r="F1" s="37" t="s">
        <v>42</v>
      </c>
      <c r="G1" s="37"/>
      <c r="H1" s="37"/>
      <c r="I1" s="37"/>
    </row>
    <row r="2" spans="1:9" x14ac:dyDescent="0.25">
      <c r="A2" s="2" t="s">
        <v>16</v>
      </c>
      <c r="B2" s="3" t="s">
        <v>17</v>
      </c>
      <c r="F2" s="2" t="s">
        <v>16</v>
      </c>
      <c r="G2" s="3" t="s">
        <v>17</v>
      </c>
    </row>
    <row r="3" spans="1:9" x14ac:dyDescent="0.25">
      <c r="A3" s="4" t="s">
        <v>7</v>
      </c>
      <c r="B3" s="10">
        <v>120</v>
      </c>
      <c r="F3" s="14" t="s">
        <v>20</v>
      </c>
      <c r="G3" s="15">
        <v>1500</v>
      </c>
    </row>
    <row r="4" spans="1:9" x14ac:dyDescent="0.25">
      <c r="A4" s="4" t="s">
        <v>8</v>
      </c>
      <c r="B4" s="10">
        <v>200</v>
      </c>
      <c r="F4" s="14" t="s">
        <v>21</v>
      </c>
      <c r="G4" s="15">
        <v>1800</v>
      </c>
    </row>
    <row r="5" spans="1:9" x14ac:dyDescent="0.25">
      <c r="A5" s="4" t="s">
        <v>9</v>
      </c>
      <c r="B5" s="10">
        <v>220</v>
      </c>
      <c r="F5" s="4" t="s">
        <v>7</v>
      </c>
      <c r="G5" s="10">
        <v>120</v>
      </c>
    </row>
    <row r="6" spans="1:9" x14ac:dyDescent="0.25">
      <c r="A6" s="4" t="s">
        <v>10</v>
      </c>
      <c r="B6" s="10">
        <v>180</v>
      </c>
      <c r="F6" s="4" t="s">
        <v>8</v>
      </c>
      <c r="G6" s="10">
        <v>200</v>
      </c>
    </row>
    <row r="7" spans="1:9" x14ac:dyDescent="0.25">
      <c r="A7" s="4" t="s">
        <v>11</v>
      </c>
      <c r="B7" s="10">
        <v>300</v>
      </c>
      <c r="F7" s="4" t="s">
        <v>9</v>
      </c>
      <c r="G7" s="10">
        <v>220</v>
      </c>
    </row>
    <row r="8" spans="1:9" x14ac:dyDescent="0.25">
      <c r="A8" s="4" t="s">
        <v>18</v>
      </c>
      <c r="B8" s="10">
        <v>340</v>
      </c>
      <c r="F8" s="4" t="s">
        <v>10</v>
      </c>
      <c r="G8" s="10">
        <v>180</v>
      </c>
    </row>
    <row r="9" spans="1:9" ht="15.75" thickBot="1" x14ac:dyDescent="0.3">
      <c r="A9" s="4" t="s">
        <v>19</v>
      </c>
      <c r="B9" s="10">
        <v>280</v>
      </c>
      <c r="F9" s="4" t="s">
        <v>11</v>
      </c>
      <c r="G9" s="10">
        <v>300</v>
      </c>
    </row>
    <row r="10" spans="1:9" x14ac:dyDescent="0.25">
      <c r="A10" s="12" t="s">
        <v>15</v>
      </c>
      <c r="B10" s="13"/>
      <c r="C10" s="33">
        <f>SUM(B:B)</f>
        <v>1640</v>
      </c>
      <c r="F10" s="4" t="s">
        <v>18</v>
      </c>
      <c r="G10" s="10">
        <v>340</v>
      </c>
    </row>
    <row r="11" spans="1:9" ht="15.75" thickBot="1" x14ac:dyDescent="0.3">
      <c r="F11" s="4" t="s">
        <v>19</v>
      </c>
      <c r="G11" s="10">
        <v>280</v>
      </c>
    </row>
    <row r="12" spans="1:9" x14ac:dyDescent="0.25">
      <c r="F12" s="12" t="s">
        <v>15</v>
      </c>
      <c r="G12" s="13"/>
      <c r="H12" s="33">
        <f>SUM(G:G)-SUM(G2:G4)</f>
        <v>1640</v>
      </c>
    </row>
  </sheetData>
  <mergeCells count="2">
    <mergeCell ref="A1:B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2" sqref="E2"/>
    </sheetView>
  </sheetViews>
  <sheetFormatPr defaultRowHeight="15" x14ac:dyDescent="0.25"/>
  <sheetData>
    <row r="1" spans="1:5" x14ac:dyDescent="0.25">
      <c r="A1" s="2" t="s">
        <v>16</v>
      </c>
      <c r="B1" s="18" t="s">
        <v>12</v>
      </c>
      <c r="C1" s="18" t="s">
        <v>13</v>
      </c>
      <c r="D1" s="18" t="s">
        <v>14</v>
      </c>
      <c r="E1" s="3" t="s">
        <v>15</v>
      </c>
    </row>
    <row r="2" spans="1:5" x14ac:dyDescent="0.25">
      <c r="A2" s="4" t="s">
        <v>7</v>
      </c>
      <c r="B2" s="9">
        <v>120</v>
      </c>
      <c r="C2" s="9">
        <v>320</v>
      </c>
      <c r="D2" s="9">
        <v>200</v>
      </c>
      <c r="E2" s="10">
        <f>SUM($B2:$D2)</f>
        <v>640</v>
      </c>
    </row>
    <row r="3" spans="1:5" x14ac:dyDescent="0.25">
      <c r="A3" s="4" t="s">
        <v>8</v>
      </c>
      <c r="B3" s="9">
        <v>200</v>
      </c>
      <c r="C3" s="9">
        <v>190</v>
      </c>
      <c r="D3" s="9">
        <v>0</v>
      </c>
      <c r="E3" s="10">
        <f t="shared" ref="E3:E6" si="0">SUM($B3:$D3)</f>
        <v>390</v>
      </c>
    </row>
    <row r="4" spans="1:5" x14ac:dyDescent="0.25">
      <c r="A4" s="4" t="s">
        <v>9</v>
      </c>
      <c r="B4" s="9">
        <v>220</v>
      </c>
      <c r="C4" s="9">
        <v>210</v>
      </c>
      <c r="D4" s="9">
        <v>220</v>
      </c>
      <c r="E4" s="10">
        <f t="shared" si="0"/>
        <v>650</v>
      </c>
    </row>
    <row r="5" spans="1:5" x14ac:dyDescent="0.25">
      <c r="A5" s="4" t="s">
        <v>10</v>
      </c>
      <c r="B5" s="9">
        <v>180</v>
      </c>
      <c r="C5" s="9">
        <v>170</v>
      </c>
      <c r="D5" s="9">
        <v>240</v>
      </c>
      <c r="E5" s="10">
        <f t="shared" si="0"/>
        <v>590</v>
      </c>
    </row>
    <row r="6" spans="1:5" x14ac:dyDescent="0.25">
      <c r="A6" s="7" t="s">
        <v>11</v>
      </c>
      <c r="B6" s="25">
        <v>300</v>
      </c>
      <c r="C6" s="25">
        <v>0</v>
      </c>
      <c r="D6" s="25"/>
      <c r="E6" s="29">
        <f t="shared" si="0"/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4"/>
  <sheetViews>
    <sheetView workbookViewId="0">
      <selection activeCell="B14" sqref="B14"/>
    </sheetView>
  </sheetViews>
  <sheetFormatPr defaultRowHeight="15" x14ac:dyDescent="0.25"/>
  <cols>
    <col min="1" max="1" width="19" customWidth="1"/>
    <col min="4" max="4" width="18.42578125" bestFit="1" customWidth="1"/>
  </cols>
  <sheetData>
    <row r="1" spans="1:2" x14ac:dyDescent="0.25">
      <c r="A1" s="16" t="s">
        <v>16</v>
      </c>
      <c r="B1" s="16" t="s">
        <v>12</v>
      </c>
    </row>
    <row r="2" spans="1:2" hidden="1" x14ac:dyDescent="0.25">
      <c r="A2" s="5" t="s">
        <v>9</v>
      </c>
      <c r="B2" s="10">
        <v>300</v>
      </c>
    </row>
    <row r="3" spans="1:2" x14ac:dyDescent="0.25">
      <c r="A3" s="5" t="s">
        <v>22</v>
      </c>
      <c r="B3" s="10">
        <v>120</v>
      </c>
    </row>
    <row r="4" spans="1:2" x14ac:dyDescent="0.25">
      <c r="A4" s="5" t="s">
        <v>24</v>
      </c>
      <c r="B4" s="10">
        <v>200</v>
      </c>
    </row>
    <row r="5" spans="1:2" x14ac:dyDescent="0.25">
      <c r="A5" s="5" t="s">
        <v>22</v>
      </c>
      <c r="B5" s="10">
        <v>190</v>
      </c>
    </row>
    <row r="6" spans="1:2" hidden="1" x14ac:dyDescent="0.25">
      <c r="A6" s="5" t="s">
        <v>7</v>
      </c>
      <c r="B6" s="10">
        <v>220</v>
      </c>
    </row>
    <row r="7" spans="1:2" hidden="1" x14ac:dyDescent="0.25">
      <c r="A7" s="5" t="s">
        <v>11</v>
      </c>
      <c r="B7" s="10">
        <v>180</v>
      </c>
    </row>
    <row r="8" spans="1:2" x14ac:dyDescent="0.25">
      <c r="A8" s="5" t="s">
        <v>23</v>
      </c>
      <c r="B8" s="10">
        <v>220</v>
      </c>
    </row>
    <row r="9" spans="1:2" x14ac:dyDescent="0.25">
      <c r="A9" s="5" t="s">
        <v>22</v>
      </c>
      <c r="B9" s="10">
        <v>200</v>
      </c>
    </row>
    <row r="10" spans="1:2" x14ac:dyDescent="0.25">
      <c r="A10" s="5" t="s">
        <v>23</v>
      </c>
      <c r="B10" s="10">
        <v>180</v>
      </c>
    </row>
    <row r="11" spans="1:2" hidden="1" x14ac:dyDescent="0.25">
      <c r="A11" s="5" t="s">
        <v>10</v>
      </c>
      <c r="B11" s="10">
        <v>200</v>
      </c>
    </row>
    <row r="12" spans="1:2" x14ac:dyDescent="0.25">
      <c r="A12" s="5" t="s">
        <v>24</v>
      </c>
      <c r="B12" s="10">
        <v>320</v>
      </c>
    </row>
    <row r="13" spans="1:2" x14ac:dyDescent="0.25">
      <c r="A13" s="5" t="s">
        <v>23</v>
      </c>
      <c r="B13" s="10">
        <v>250</v>
      </c>
    </row>
    <row r="14" spans="1:2" x14ac:dyDescent="0.25">
      <c r="A14" s="20" t="s">
        <v>15</v>
      </c>
      <c r="B14" s="32">
        <f>SUBTOTAL(109,B2:B13)</f>
        <v>1680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5"/>
  <sheetViews>
    <sheetView zoomScaleNormal="100" workbookViewId="0">
      <selection activeCell="B15" sqref="B15"/>
    </sheetView>
  </sheetViews>
  <sheetFormatPr defaultRowHeight="15" x14ac:dyDescent="0.25"/>
  <cols>
    <col min="1" max="1" width="18.42578125" bestFit="1" customWidth="1"/>
  </cols>
  <sheetData>
    <row r="1" spans="1:5" x14ac:dyDescent="0.25">
      <c r="A1" s="16" t="s">
        <v>16</v>
      </c>
      <c r="B1" s="16" t="s">
        <v>12</v>
      </c>
      <c r="C1" s="16" t="s">
        <v>13</v>
      </c>
      <c r="D1" s="16" t="s">
        <v>14</v>
      </c>
    </row>
    <row r="2" spans="1:5" x14ac:dyDescent="0.25">
      <c r="A2" s="4" t="s">
        <v>9</v>
      </c>
      <c r="B2" s="10">
        <v>300</v>
      </c>
      <c r="C2" s="9">
        <v>220</v>
      </c>
      <c r="D2" s="9">
        <v>240</v>
      </c>
      <c r="E2" s="11"/>
    </row>
    <row r="3" spans="1:5" x14ac:dyDescent="0.25">
      <c r="A3" s="4" t="s">
        <v>22</v>
      </c>
      <c r="B3" s="10">
        <v>120</v>
      </c>
      <c r="C3" s="9">
        <v>0</v>
      </c>
      <c r="D3" s="9">
        <v>220</v>
      </c>
      <c r="E3" s="11"/>
    </row>
    <row r="4" spans="1:5" x14ac:dyDescent="0.25">
      <c r="A4" s="4" t="s">
        <v>24</v>
      </c>
      <c r="B4" s="10">
        <v>200</v>
      </c>
      <c r="C4" s="9">
        <v>200</v>
      </c>
      <c r="D4" s="9">
        <v>200</v>
      </c>
    </row>
    <row r="5" spans="1:5" x14ac:dyDescent="0.25">
      <c r="A5" s="4" t="s">
        <v>22</v>
      </c>
      <c r="B5" s="10">
        <v>190</v>
      </c>
      <c r="C5" s="9">
        <v>190</v>
      </c>
      <c r="D5" s="9">
        <v>170</v>
      </c>
    </row>
    <row r="6" spans="1:5" x14ac:dyDescent="0.25">
      <c r="A6" s="4" t="s">
        <v>7</v>
      </c>
      <c r="B6" s="10">
        <v>220</v>
      </c>
      <c r="C6" s="10">
        <v>170</v>
      </c>
      <c r="D6" s="10">
        <v>220</v>
      </c>
    </row>
    <row r="7" spans="1:5" x14ac:dyDescent="0.25">
      <c r="A7" s="4" t="s">
        <v>11</v>
      </c>
      <c r="B7" s="10">
        <v>180</v>
      </c>
      <c r="C7" s="10">
        <v>200</v>
      </c>
      <c r="D7" s="10">
        <v>220</v>
      </c>
    </row>
    <row r="8" spans="1:5" x14ac:dyDescent="0.25">
      <c r="A8" s="4" t="s">
        <v>23</v>
      </c>
      <c r="B8" s="10">
        <v>220</v>
      </c>
      <c r="C8" s="10">
        <v>190</v>
      </c>
      <c r="D8" s="10">
        <v>120</v>
      </c>
    </row>
    <row r="9" spans="1:5" x14ac:dyDescent="0.25">
      <c r="A9" s="4" t="s">
        <v>22</v>
      </c>
      <c r="B9" s="10">
        <v>200</v>
      </c>
      <c r="C9" s="10">
        <v>220</v>
      </c>
      <c r="D9" s="10">
        <v>190</v>
      </c>
    </row>
    <row r="10" spans="1:5" x14ac:dyDescent="0.25">
      <c r="A10" s="4" t="s">
        <v>23</v>
      </c>
      <c r="B10" s="10">
        <v>180</v>
      </c>
      <c r="C10" s="10">
        <v>190</v>
      </c>
      <c r="D10" s="10">
        <v>170</v>
      </c>
    </row>
    <row r="11" spans="1:5" x14ac:dyDescent="0.25">
      <c r="A11" s="4" t="s">
        <v>10</v>
      </c>
      <c r="B11" s="10">
        <v>200</v>
      </c>
      <c r="C11" s="10">
        <v>320</v>
      </c>
      <c r="D11" s="10">
        <v>0</v>
      </c>
    </row>
    <row r="12" spans="1:5" x14ac:dyDescent="0.25">
      <c r="A12" s="4" t="s">
        <v>24</v>
      </c>
      <c r="B12" s="10">
        <v>320</v>
      </c>
      <c r="C12" s="10">
        <v>120</v>
      </c>
      <c r="D12" s="10">
        <v>190</v>
      </c>
    </row>
    <row r="13" spans="1:5" x14ac:dyDescent="0.25">
      <c r="A13" s="4" t="s">
        <v>23</v>
      </c>
      <c r="B13" s="10">
        <v>250</v>
      </c>
      <c r="C13" s="10">
        <v>220</v>
      </c>
      <c r="D13" s="10">
        <v>200</v>
      </c>
    </row>
    <row r="14" spans="1:5" x14ac:dyDescent="0.25">
      <c r="A14" s="4" t="s">
        <v>8</v>
      </c>
      <c r="B14" s="10">
        <v>300</v>
      </c>
      <c r="C14" s="10">
        <v>200</v>
      </c>
      <c r="D14" s="10">
        <v>200</v>
      </c>
    </row>
    <row r="15" spans="1:5" x14ac:dyDescent="0.25">
      <c r="A15" s="1" t="s">
        <v>15</v>
      </c>
      <c r="B15" s="17">
        <f>SUBTOTAL(109,Table3[Jan])</f>
        <v>2880</v>
      </c>
      <c r="C15" s="17">
        <f>SUBTOTAL(109,Table3[Feb])</f>
        <v>2440</v>
      </c>
      <c r="D15" s="17">
        <f>SUBTOTAL(109,Table3[Mar])</f>
        <v>2340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5"/>
  <sheetViews>
    <sheetView workbookViewId="0">
      <selection activeCell="C3" sqref="C3"/>
    </sheetView>
  </sheetViews>
  <sheetFormatPr defaultRowHeight="15" x14ac:dyDescent="0.25"/>
  <cols>
    <col min="1" max="1" width="10.7109375" bestFit="1" customWidth="1"/>
    <col min="3" max="3" width="15" customWidth="1"/>
    <col min="6" max="6" width="10.7109375" bestFit="1" customWidth="1"/>
    <col min="7" max="7" width="16" bestFit="1" customWidth="1"/>
    <col min="8" max="8" width="10.28515625" customWidth="1"/>
    <col min="9" max="9" width="15" customWidth="1"/>
  </cols>
  <sheetData>
    <row r="1" spans="1:9" x14ac:dyDescent="0.25">
      <c r="A1" s="36" t="s">
        <v>39</v>
      </c>
      <c r="B1" s="36"/>
      <c r="C1" s="36"/>
      <c r="F1" s="36" t="s">
        <v>40</v>
      </c>
      <c r="G1" s="36"/>
      <c r="H1" s="36"/>
      <c r="I1" s="36"/>
    </row>
    <row r="2" spans="1:9" x14ac:dyDescent="0.25">
      <c r="A2" s="2" t="s">
        <v>25</v>
      </c>
      <c r="B2" s="18" t="s">
        <v>17</v>
      </c>
      <c r="C2" s="23" t="s">
        <v>26</v>
      </c>
      <c r="F2" s="2" t="s">
        <v>25</v>
      </c>
      <c r="G2" s="18" t="s">
        <v>16</v>
      </c>
      <c r="H2" s="18" t="s">
        <v>27</v>
      </c>
      <c r="I2" s="23" t="s">
        <v>26</v>
      </c>
    </row>
    <row r="3" spans="1:9" x14ac:dyDescent="0.25">
      <c r="A3" s="21">
        <v>42461</v>
      </c>
      <c r="B3" s="9">
        <v>300</v>
      </c>
      <c r="C3" s="24">
        <f>SUM($B$3:B3)</f>
        <v>300</v>
      </c>
      <c r="F3" s="28">
        <v>42461</v>
      </c>
      <c r="G3" s="27" t="s">
        <v>28</v>
      </c>
      <c r="H3" s="9">
        <v>300</v>
      </c>
      <c r="I3" s="24">
        <f>IF(H3="","",SUM($C$3:H3))</f>
        <v>43061</v>
      </c>
    </row>
    <row r="4" spans="1:9" x14ac:dyDescent="0.25">
      <c r="A4" s="21">
        <v>42462</v>
      </c>
      <c r="B4" s="9">
        <v>120</v>
      </c>
      <c r="C4" s="24">
        <f>SUM($B$3:B4)</f>
        <v>420</v>
      </c>
      <c r="F4" s="28">
        <v>42462</v>
      </c>
      <c r="G4" s="27" t="s">
        <v>29</v>
      </c>
      <c r="H4" s="9">
        <v>120</v>
      </c>
      <c r="I4" s="24">
        <f>IF(H4="","",SUM($C$3:H4))</f>
        <v>86063</v>
      </c>
    </row>
    <row r="5" spans="1:9" x14ac:dyDescent="0.25">
      <c r="A5" s="21">
        <v>42463</v>
      </c>
      <c r="B5" s="9">
        <v>200</v>
      </c>
      <c r="C5" s="24">
        <f>SUM($B$3:B5)</f>
        <v>620</v>
      </c>
      <c r="F5" s="28">
        <v>42463</v>
      </c>
      <c r="G5" s="27" t="s">
        <v>29</v>
      </c>
      <c r="H5" s="9">
        <v>200</v>
      </c>
      <c r="I5" s="24">
        <f>IF(H5="","",SUM($C$3:H5))</f>
        <v>129346</v>
      </c>
    </row>
    <row r="6" spans="1:9" x14ac:dyDescent="0.25">
      <c r="A6" s="21">
        <v>42464</v>
      </c>
      <c r="B6" s="9">
        <v>190</v>
      </c>
      <c r="C6" s="24">
        <f>SUM($B$3:B6)</f>
        <v>810</v>
      </c>
      <c r="F6" s="28">
        <v>42464</v>
      </c>
      <c r="G6" s="27" t="s">
        <v>30</v>
      </c>
      <c r="H6" s="9">
        <v>-190</v>
      </c>
      <c r="I6" s="24">
        <f>IF(H6="","",SUM($C$3:H6))</f>
        <v>172430</v>
      </c>
    </row>
    <row r="7" spans="1:9" x14ac:dyDescent="0.25">
      <c r="A7" s="21">
        <v>42465</v>
      </c>
      <c r="B7" s="9">
        <v>220</v>
      </c>
      <c r="C7" s="24">
        <f>SUM($B$3:B7)</f>
        <v>1030</v>
      </c>
      <c r="F7" s="28">
        <v>42465</v>
      </c>
      <c r="G7" s="27" t="s">
        <v>29</v>
      </c>
      <c r="H7" s="9">
        <v>220</v>
      </c>
      <c r="I7" s="24">
        <f>IF(H7="","",SUM($C$3:H7))</f>
        <v>216145</v>
      </c>
    </row>
    <row r="8" spans="1:9" x14ac:dyDescent="0.25">
      <c r="A8" s="21">
        <v>42466</v>
      </c>
      <c r="B8" s="9">
        <v>180</v>
      </c>
      <c r="C8" s="24">
        <f>SUM($B$3:B8)</f>
        <v>1210</v>
      </c>
      <c r="F8" s="28">
        <v>42466</v>
      </c>
      <c r="G8" s="27" t="s">
        <v>30</v>
      </c>
      <c r="H8" s="9">
        <v>-180</v>
      </c>
      <c r="I8" s="24">
        <f>IF(H8="","",SUM($C$3:H8))</f>
        <v>259641</v>
      </c>
    </row>
    <row r="9" spans="1:9" x14ac:dyDescent="0.25">
      <c r="A9" s="21">
        <v>42467</v>
      </c>
      <c r="B9" s="9">
        <v>220</v>
      </c>
      <c r="C9" s="24">
        <f>SUM($B$3:B9)</f>
        <v>1430</v>
      </c>
      <c r="F9" s="28">
        <v>42473</v>
      </c>
      <c r="G9" s="27" t="s">
        <v>30</v>
      </c>
      <c r="H9" s="9">
        <v>-300</v>
      </c>
      <c r="I9" s="24">
        <f>IF(H9="","",SUM($C$3:H9))</f>
        <v>303244</v>
      </c>
    </row>
    <row r="10" spans="1:9" x14ac:dyDescent="0.25">
      <c r="A10" s="21">
        <v>42468</v>
      </c>
      <c r="B10" s="9">
        <v>200</v>
      </c>
      <c r="C10" s="24">
        <f>SUM($B$3:B10)</f>
        <v>1630</v>
      </c>
      <c r="F10" s="4"/>
      <c r="G10" s="5"/>
      <c r="H10" s="5"/>
      <c r="I10" s="24" t="str">
        <f>IF(H10="","",SUM($C$3:H10))</f>
        <v/>
      </c>
    </row>
    <row r="11" spans="1:9" x14ac:dyDescent="0.25">
      <c r="A11" s="21">
        <v>42469</v>
      </c>
      <c r="B11" s="9">
        <v>180</v>
      </c>
      <c r="C11" s="24">
        <f>SUM($B$3:B11)</f>
        <v>1810</v>
      </c>
      <c r="F11" s="4"/>
      <c r="G11" s="5"/>
      <c r="H11" s="5"/>
      <c r="I11" s="24" t="str">
        <f>IF(H11="","",SUM($C$3:H11))</f>
        <v/>
      </c>
    </row>
    <row r="12" spans="1:9" x14ac:dyDescent="0.25">
      <c r="A12" s="21">
        <v>42470</v>
      </c>
      <c r="B12" s="9">
        <v>200</v>
      </c>
      <c r="C12" s="24">
        <f>SUM($B$3:B12)</f>
        <v>2010</v>
      </c>
      <c r="F12" s="7"/>
      <c r="G12" s="19"/>
      <c r="H12" s="19"/>
      <c r="I12" s="26" t="str">
        <f>IF(H12="","",SUM($C$3:H12))</f>
        <v/>
      </c>
    </row>
    <row r="13" spans="1:9" x14ac:dyDescent="0.25">
      <c r="A13" s="21">
        <v>42471</v>
      </c>
      <c r="B13" s="9">
        <v>320</v>
      </c>
      <c r="C13" s="24">
        <f>SUM($B$3:B13)</f>
        <v>2330</v>
      </c>
    </row>
    <row r="14" spans="1:9" x14ac:dyDescent="0.25">
      <c r="A14" s="21">
        <v>42472</v>
      </c>
      <c r="B14" s="9">
        <v>250</v>
      </c>
      <c r="C14" s="24">
        <f>SUM($B$3:B14)</f>
        <v>2580</v>
      </c>
    </row>
    <row r="15" spans="1:9" x14ac:dyDescent="0.25">
      <c r="A15" s="22">
        <v>42473</v>
      </c>
      <c r="B15" s="25">
        <v>300</v>
      </c>
      <c r="C15" s="26">
        <f>SUM($B$3:B15)</f>
        <v>2880</v>
      </c>
    </row>
  </sheetData>
  <mergeCells count="2">
    <mergeCell ref="A1:C1"/>
    <mergeCell ref="F1:I1"/>
  </mergeCells>
  <pageMargins left="0.7" right="0.7" top="0.75" bottom="0.75" header="0.3" footer="0.3"/>
  <ignoredErrors>
    <ignoredError sqref="C4:C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4"/>
  <sheetViews>
    <sheetView workbookViewId="0">
      <selection activeCell="F1" sqref="F1"/>
    </sheetView>
  </sheetViews>
  <sheetFormatPr defaultRowHeight="15" x14ac:dyDescent="0.25"/>
  <cols>
    <col min="1" max="1" width="17.85546875" customWidth="1"/>
    <col min="2" max="2" width="10.28515625" customWidth="1"/>
    <col min="3" max="3" width="14" customWidth="1"/>
    <col min="5" max="5" width="24.28515625" customWidth="1"/>
  </cols>
  <sheetData>
    <row r="1" spans="1:6" ht="15" customHeight="1" x14ac:dyDescent="0.25">
      <c r="A1" s="2" t="s">
        <v>16</v>
      </c>
      <c r="B1" s="18" t="s">
        <v>27</v>
      </c>
      <c r="C1" s="23" t="s">
        <v>31</v>
      </c>
      <c r="E1" s="34" t="s">
        <v>43</v>
      </c>
      <c r="F1" s="35">
        <f>SUMIF(C:C, "completed",B:B )</f>
        <v>1640</v>
      </c>
    </row>
    <row r="2" spans="1:6" x14ac:dyDescent="0.25">
      <c r="A2" s="4" t="s">
        <v>9</v>
      </c>
      <c r="B2" s="9">
        <v>300</v>
      </c>
      <c r="C2" s="30" t="s">
        <v>32</v>
      </c>
    </row>
    <row r="3" spans="1:6" x14ac:dyDescent="0.25">
      <c r="A3" s="4" t="s">
        <v>22</v>
      </c>
      <c r="B3" s="9">
        <v>120</v>
      </c>
      <c r="C3" s="30" t="s">
        <v>36</v>
      </c>
    </row>
    <row r="4" spans="1:6" x14ac:dyDescent="0.25">
      <c r="A4" s="4" t="s">
        <v>24</v>
      </c>
      <c r="B4" s="9">
        <v>200</v>
      </c>
      <c r="C4" s="30" t="s">
        <v>32</v>
      </c>
      <c r="E4" s="38" t="s">
        <v>38</v>
      </c>
      <c r="F4" s="40">
        <f>SUMIFS(B:B,C:C,"completed",B:B, "&gt;200" )</f>
        <v>1070</v>
      </c>
    </row>
    <row r="5" spans="1:6" x14ac:dyDescent="0.25">
      <c r="A5" s="4" t="s">
        <v>22</v>
      </c>
      <c r="B5" s="9">
        <v>190</v>
      </c>
      <c r="C5" s="30" t="s">
        <v>32</v>
      </c>
      <c r="E5" s="39"/>
      <c r="F5" s="41"/>
    </row>
    <row r="6" spans="1:6" x14ac:dyDescent="0.25">
      <c r="A6" s="4" t="s">
        <v>7</v>
      </c>
      <c r="B6" s="9">
        <v>220</v>
      </c>
      <c r="C6" s="30" t="s">
        <v>34</v>
      </c>
    </row>
    <row r="7" spans="1:6" x14ac:dyDescent="0.25">
      <c r="A7" s="4" t="s">
        <v>11</v>
      </c>
      <c r="B7" s="9">
        <v>180</v>
      </c>
      <c r="C7" s="30" t="s">
        <v>37</v>
      </c>
    </row>
    <row r="8" spans="1:6" x14ac:dyDescent="0.25">
      <c r="A8" s="4" t="s">
        <v>23</v>
      </c>
      <c r="B8" s="9">
        <v>220</v>
      </c>
      <c r="C8" s="30" t="s">
        <v>32</v>
      </c>
    </row>
    <row r="9" spans="1:6" x14ac:dyDescent="0.25">
      <c r="A9" s="4" t="s">
        <v>22</v>
      </c>
      <c r="B9" s="9">
        <v>200</v>
      </c>
      <c r="C9" s="30" t="s">
        <v>35</v>
      </c>
    </row>
    <row r="10" spans="1:6" x14ac:dyDescent="0.25">
      <c r="A10" s="4" t="s">
        <v>23</v>
      </c>
      <c r="B10" s="9">
        <v>180</v>
      </c>
      <c r="C10" s="30" t="s">
        <v>32</v>
      </c>
    </row>
    <row r="11" spans="1:6" x14ac:dyDescent="0.25">
      <c r="A11" s="4" t="s">
        <v>10</v>
      </c>
      <c r="B11" s="9">
        <v>200</v>
      </c>
      <c r="C11" s="30" t="s">
        <v>34</v>
      </c>
    </row>
    <row r="12" spans="1:6" x14ac:dyDescent="0.25">
      <c r="A12" s="4" t="s">
        <v>24</v>
      </c>
      <c r="B12" s="9">
        <v>320</v>
      </c>
      <c r="C12" s="30" t="s">
        <v>33</v>
      </c>
    </row>
    <row r="13" spans="1:6" x14ac:dyDescent="0.25">
      <c r="A13" s="4" t="s">
        <v>23</v>
      </c>
      <c r="B13" s="9">
        <v>250</v>
      </c>
      <c r="C13" s="30" t="s">
        <v>32</v>
      </c>
    </row>
    <row r="14" spans="1:6" x14ac:dyDescent="0.25">
      <c r="A14" s="7" t="s">
        <v>8</v>
      </c>
      <c r="B14" s="25">
        <v>300</v>
      </c>
      <c r="C14" s="31" t="s">
        <v>32</v>
      </c>
    </row>
  </sheetData>
  <mergeCells count="2"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تابع SUM</vt:lpstr>
      <vt:lpstr>جمع ستون</vt:lpstr>
      <vt:lpstr>جمع سطرها</vt:lpstr>
      <vt:lpstr>جمع سلول‌های مرئی</vt:lpstr>
      <vt:lpstr>Total Row</vt:lpstr>
      <vt:lpstr>جمع تجمعی</vt:lpstr>
      <vt:lpstr>جمع شرطی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excelut.com</dc:creator>
  <cp:lastModifiedBy>Admin</cp:lastModifiedBy>
  <dcterms:created xsi:type="dcterms:W3CDTF">2016-04-04T13:32:26Z</dcterms:created>
  <dcterms:modified xsi:type="dcterms:W3CDTF">2020-05-09T19:55:42Z</dcterms:modified>
</cp:coreProperties>
</file>