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50" tabRatio="629" firstSheet="1" activeTab="5"/>
  </bookViews>
  <sheets>
    <sheet name="اختلاف زمان" sheetId="22" r:id="rId1"/>
    <sheet name="تابع TEXT" sheetId="24" r:id="rId2"/>
    <sheet name="ساعت، دقیقه و ثانیه" sheetId="42" r:id="rId3"/>
    <sheet name="واحد زمان تنها" sheetId="28" r:id="rId4"/>
    <sheet name="X روز X ساعت X دقیقه و X ثانیه" sheetId="29" r:id="rId5"/>
    <sheet name="زمان سپری‌شده تاکنون" sheetId="39" r:id="rId6"/>
    <sheet name="جمع و تفریق ساعات" sheetId="43" r:id="rId7"/>
    <sheet name="جمع و تفریق دقایق" sheetId="30" r:id="rId8"/>
    <sheet name="جمع زمان" sheetId="31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9" l="1"/>
  <c r="C10" i="29"/>
  <c r="C9" i="29"/>
  <c r="C8" i="29"/>
  <c r="C4" i="29"/>
  <c r="C3" i="29"/>
  <c r="C3" i="43" l="1"/>
  <c r="C4" i="43"/>
  <c r="C2" i="43"/>
  <c r="B3" i="43"/>
  <c r="B4" i="43"/>
  <c r="B2" i="43"/>
  <c r="F5" i="42"/>
  <c r="E5" i="42"/>
  <c r="D5" i="42"/>
  <c r="C5" i="42"/>
  <c r="F4" i="42"/>
  <c r="E4" i="42"/>
  <c r="D4" i="42"/>
  <c r="C4" i="42"/>
  <c r="F3" i="42"/>
  <c r="E3" i="42"/>
  <c r="D3" i="42"/>
  <c r="C3" i="42"/>
  <c r="F2" i="42"/>
  <c r="E2" i="42"/>
  <c r="D2" i="42"/>
  <c r="C2" i="42"/>
  <c r="C16" i="29" l="1"/>
  <c r="C15" i="29"/>
  <c r="C14" i="29"/>
  <c r="B21" i="39"/>
  <c r="B20" i="39"/>
  <c r="B19" i="39"/>
  <c r="B18" i="39"/>
  <c r="B14" i="39"/>
  <c r="B13" i="39"/>
  <c r="B12" i="39"/>
  <c r="B11" i="39"/>
  <c r="B10" i="39"/>
  <c r="A11" i="31" l="1"/>
  <c r="B6" i="39" l="1"/>
  <c r="B5" i="39"/>
  <c r="B4" i="39"/>
  <c r="B3" i="39"/>
  <c r="B2" i="39"/>
  <c r="A9" i="31" l="1"/>
  <c r="A14" i="31"/>
  <c r="A13" i="31"/>
  <c r="A12" i="31"/>
  <c r="A10" i="31"/>
  <c r="E3" i="30" l="1"/>
  <c r="E4" i="30"/>
  <c r="E2" i="30"/>
  <c r="D3" i="30"/>
  <c r="D4" i="30"/>
  <c r="D2" i="30"/>
  <c r="C3" i="30"/>
  <c r="C4" i="30"/>
  <c r="C2" i="30"/>
  <c r="B3" i="30"/>
  <c r="B4" i="30"/>
  <c r="B2" i="30"/>
  <c r="D2" i="28" l="1"/>
  <c r="E2" i="28"/>
  <c r="D3" i="28"/>
  <c r="E3" i="28"/>
  <c r="D4" i="28"/>
  <c r="E4" i="28"/>
  <c r="C3" i="28"/>
  <c r="C4" i="28"/>
  <c r="C2" i="28"/>
  <c r="E3" i="24" l="1"/>
  <c r="E4" i="24"/>
  <c r="E2" i="24"/>
  <c r="D3" i="24"/>
  <c r="D4" i="24"/>
  <c r="D2" i="24"/>
  <c r="C3" i="24"/>
  <c r="C4" i="24"/>
  <c r="C2" i="24"/>
  <c r="D4" i="22" l="1"/>
  <c r="D2" i="22"/>
  <c r="D7" i="22"/>
</calcChain>
</file>

<file path=xl/sharedStrings.xml><?xml version="1.0" encoding="utf-8"?>
<sst xmlns="http://schemas.openxmlformats.org/spreadsheetml/2006/main" count="60" uniqueCount="37">
  <si>
    <t>[h]:mm:ss</t>
  </si>
  <si>
    <t xml:space="preserve"> =A2-B2</t>
  </si>
  <si>
    <t xml:space="preserve"> =TIME(HOUR(NOW()), MINUTE(NOW()), 
SECOND(NOW()))-B4</t>
  </si>
  <si>
    <t xml:space="preserve"> =TIME(HOUR(A7), MINUTE(A7), SECOND(A7))-
TIME(HOUR(B7), MINUTE(B7), SECOND(B7))</t>
  </si>
  <si>
    <t>[h]:mm</t>
  </si>
  <si>
    <t>d h:mm:ss</t>
  </si>
  <si>
    <t>زمان شروع</t>
  </si>
  <si>
    <t>زمان پایان</t>
  </si>
  <si>
    <t>اختلاف زمان</t>
  </si>
  <si>
    <t xml:space="preserve"> </t>
  </si>
  <si>
    <t>زمان 1</t>
  </si>
  <si>
    <t>زمان 2</t>
  </si>
  <si>
    <t>فرمول</t>
  </si>
  <si>
    <t>نتیجه</t>
  </si>
  <si>
    <t>ساعت</t>
  </si>
  <si>
    <t>ساعت و دقیقه</t>
  </si>
  <si>
    <t>ساعت، دقیقه و ثانیه</t>
  </si>
  <si>
    <t>دقیقه</t>
  </si>
  <si>
    <t>ثانیه</t>
  </si>
  <si>
    <t>ساعت کامل</t>
  </si>
  <si>
    <t>زمان سپری‌شده</t>
  </si>
  <si>
    <t>افزودن 2 ساعت</t>
  </si>
  <si>
    <t>افزودن 28 ساعت</t>
  </si>
  <si>
    <t>پروژه</t>
  </si>
  <si>
    <t>پروژه 1</t>
  </si>
  <si>
    <t>پروژه 2</t>
  </si>
  <si>
    <t>پروژه 3</t>
  </si>
  <si>
    <t>زمان</t>
  </si>
  <si>
    <t>کل زمان:</t>
  </si>
  <si>
    <t>فرمت</t>
  </si>
  <si>
    <t>[h] "ساعت", mm "دقیقه", ss "ثانیه"</t>
  </si>
  <si>
    <t>d "روز،" h "ساعت،" m "دقیقه و"  "ثانیه"</t>
  </si>
  <si>
    <t>d "روز" h:mm:ss</t>
  </si>
  <si>
    <t>افزودن 20 دقیقه</t>
  </si>
  <si>
    <t>افزودن 200 دقیقه</t>
  </si>
  <si>
    <t>تفریق 30 دقیقه</t>
  </si>
  <si>
    <t>تفریق 300 دقیقه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</si>
</sst>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m/d/yy\ h:mm:ss"/>
    <numFmt numFmtId="165" formatCode="d\ h:mm:ss"/>
    <numFmt numFmtId="166" formatCode="[$-409]m/d/yy\ h:mm\ AM/PM;@"/>
    <numFmt numFmtId="167" formatCode="h"/>
    <numFmt numFmtId="168" formatCode="m/d/yy\ h:mm;@"/>
    <numFmt numFmtId="169" formatCode="[h]:mm:ss;@"/>
    <numFmt numFmtId="170" formatCode="m/d/yy\ h:mm\ AM/PM"/>
    <numFmt numFmtId="171" formatCode="d\ &quot;day,&quot;\ h\ &quot;hours,&quot;\ m\ &quot;minutes and&quot;\ s\ &quot;seconds&quot;"/>
    <numFmt numFmtId="172" formatCode="[h]:mm"/>
    <numFmt numFmtId="174" formatCode="h:mm;@"/>
    <numFmt numFmtId="175" formatCode="\ h:mm:ss\ AM/PM"/>
    <numFmt numFmtId="176" formatCode="d\ &quot;days,&quot;\ h\ &quot;hours,&quot;\ m\ &quot;minutes and&quot;\ s\ &quot;seconds&quot;\ "/>
    <numFmt numFmtId="177" formatCode="d\ &quot;روز،&quot;\ h\ &quot;ساعت،&quot;\ m\ &quot;دقیقه و&quot;\ s\ &quot;ثانیه&quot;\ "/>
    <numFmt numFmtId="178" formatCode="d\ &quot;روز،&quot;\ h\ &quot;ساعت،&quot;\ m\ &quot;دقیقه و&quot;\ \ &quot;ثانیه&quot;"/>
    <numFmt numFmtId="179" formatCode="d\ &quot;روز&quot;\ h:mm:ss"/>
    <numFmt numFmtId="180" formatCode="[h]\ &quot;ساعت&quot;\,\ mm\ &quot;دقیقه&quot;\,\ ss\ &quot;ثانیه&quot;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theme="6"/>
      </patternFill>
    </fill>
  </fills>
  <borders count="12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0" fillId="0" borderId="1" xfId="0" applyNumberFormat="1" applyFont="1" applyBorder="1"/>
    <xf numFmtId="0" fontId="2" fillId="0" borderId="0" xfId="0" applyFont="1"/>
    <xf numFmtId="0" fontId="0" fillId="0" borderId="6" xfId="0" applyFont="1" applyBorder="1"/>
    <xf numFmtId="0" fontId="0" fillId="0" borderId="5" xfId="0" applyFont="1" applyBorder="1"/>
    <xf numFmtId="20" fontId="0" fillId="0" borderId="3" xfId="0" applyNumberFormat="1" applyFont="1" applyBorder="1"/>
    <xf numFmtId="20" fontId="0" fillId="0" borderId="1" xfId="0" applyNumberFormat="1" applyFont="1" applyBorder="1"/>
    <xf numFmtId="0" fontId="0" fillId="0" borderId="0" xfId="0" applyNumberFormat="1"/>
    <xf numFmtId="21" fontId="0" fillId="0" borderId="6" xfId="0" applyNumberFormat="1" applyFont="1" applyBorder="1"/>
    <xf numFmtId="19" fontId="0" fillId="0" borderId="6" xfId="0" applyNumberFormat="1" applyFont="1" applyBorder="1"/>
    <xf numFmtId="166" fontId="0" fillId="0" borderId="6" xfId="0" applyNumberFormat="1" applyFont="1" applyBorder="1"/>
    <xf numFmtId="18" fontId="0" fillId="0" borderId="5" xfId="0" applyNumberFormat="1" applyFont="1" applyBorder="1"/>
    <xf numFmtId="0" fontId="0" fillId="0" borderId="6" xfId="0" applyNumberFormat="1" applyFont="1" applyBorder="1"/>
    <xf numFmtId="21" fontId="0" fillId="0" borderId="1" xfId="0" applyNumberFormat="1" applyFont="1" applyBorder="1"/>
    <xf numFmtId="0" fontId="0" fillId="0" borderId="5" xfId="0" applyNumberFormat="1" applyFont="1" applyBorder="1"/>
    <xf numFmtId="21" fontId="0" fillId="0" borderId="5" xfId="0" applyNumberFormat="1" applyFont="1" applyBorder="1"/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/>
    <xf numFmtId="0" fontId="0" fillId="0" borderId="3" xfId="0" applyFont="1" applyBorder="1" applyAlignment="1">
      <alignment vertical="center"/>
    </xf>
    <xf numFmtId="0" fontId="0" fillId="0" borderId="3" xfId="0" applyNumberFormat="1" applyFont="1" applyBorder="1"/>
    <xf numFmtId="168" fontId="0" fillId="0" borderId="1" xfId="0" applyNumberFormat="1" applyFont="1" applyBorder="1"/>
    <xf numFmtId="168" fontId="0" fillId="0" borderId="3" xfId="0" applyNumberFormat="1" applyFont="1" applyBorder="1"/>
    <xf numFmtId="164" fontId="0" fillId="0" borderId="3" xfId="0" applyNumberFormat="1" applyFont="1" applyBorder="1"/>
    <xf numFmtId="21" fontId="0" fillId="0" borderId="3" xfId="0" applyNumberFormat="1" applyFont="1" applyBorder="1"/>
    <xf numFmtId="169" fontId="0" fillId="0" borderId="0" xfId="0" applyNumberFormat="1" applyAlignment="1">
      <alignment vertical="center"/>
    </xf>
    <xf numFmtId="166" fontId="0" fillId="0" borderId="1" xfId="0" applyNumberFormat="1" applyFont="1" applyBorder="1"/>
    <xf numFmtId="166" fontId="0" fillId="0" borderId="3" xfId="0" applyNumberFormat="1" applyFont="1" applyBorder="1"/>
    <xf numFmtId="166" fontId="0" fillId="0" borderId="5" xfId="0" applyNumberFormat="1" applyFont="1" applyBorder="1"/>
    <xf numFmtId="166" fontId="0" fillId="0" borderId="7" xfId="0" applyNumberFormat="1" applyFont="1" applyBorder="1"/>
    <xf numFmtId="21" fontId="0" fillId="0" borderId="2" xfId="0" applyNumberFormat="1" applyFont="1" applyBorder="1"/>
    <xf numFmtId="170" fontId="0" fillId="0" borderId="3" xfId="0" applyNumberFormat="1" applyFont="1" applyBorder="1"/>
    <xf numFmtId="46" fontId="0" fillId="0" borderId="0" xfId="0" applyNumberFormat="1"/>
    <xf numFmtId="165" fontId="0" fillId="0" borderId="0" xfId="0" applyNumberFormat="1"/>
    <xf numFmtId="171" fontId="0" fillId="0" borderId="0" xfId="0" applyNumberFormat="1"/>
    <xf numFmtId="172" fontId="0" fillId="0" borderId="0" xfId="0" applyNumberFormat="1"/>
    <xf numFmtId="21" fontId="0" fillId="0" borderId="4" xfId="0" applyNumberFormat="1" applyFont="1" applyBorder="1"/>
    <xf numFmtId="171" fontId="0" fillId="0" borderId="0" xfId="0" applyNumberFormat="1" applyAlignment="1"/>
    <xf numFmtId="170" fontId="0" fillId="0" borderId="1" xfId="0" applyNumberFormat="1" applyFont="1" applyBorder="1"/>
    <xf numFmtId="22" fontId="0" fillId="0" borderId="0" xfId="0" applyNumberFormat="1"/>
    <xf numFmtId="0" fontId="3" fillId="0" borderId="0" xfId="0" applyFont="1" applyAlignment="1">
      <alignment horizontal="left"/>
    </xf>
    <xf numFmtId="174" fontId="0" fillId="0" borderId="6" xfId="0" applyNumberFormat="1" applyFont="1" applyBorder="1"/>
    <xf numFmtId="174" fontId="0" fillId="0" borderId="5" xfId="0" applyNumberFormat="1" applyFont="1" applyBorder="1"/>
    <xf numFmtId="175" fontId="0" fillId="0" borderId="1" xfId="0" applyNumberFormat="1" applyFont="1" applyBorder="1"/>
    <xf numFmtId="176" fontId="0" fillId="0" borderId="6" xfId="0" applyNumberFormat="1" applyFont="1" applyBorder="1"/>
    <xf numFmtId="19" fontId="0" fillId="0" borderId="1" xfId="0" applyNumberFormat="1" applyFont="1" applyBorder="1"/>
    <xf numFmtId="167" fontId="0" fillId="0" borderId="1" xfId="0" applyNumberFormat="1" applyFont="1" applyBorder="1"/>
    <xf numFmtId="19" fontId="0" fillId="0" borderId="3" xfId="0" applyNumberFormat="1" applyFont="1" applyBorder="1"/>
    <xf numFmtId="167" fontId="0" fillId="0" borderId="3" xfId="0" applyNumberFormat="1" applyFont="1" applyBorder="1"/>
    <xf numFmtId="164" fontId="0" fillId="0" borderId="0" xfId="0" applyNumberFormat="1" applyFont="1" applyBorder="1"/>
    <xf numFmtId="176" fontId="0" fillId="0" borderId="0" xfId="0" applyNumberFormat="1" applyFont="1" applyBorder="1"/>
    <xf numFmtId="177" fontId="0" fillId="0" borderId="6" xfId="0" applyNumberFormat="1" applyFont="1" applyBorder="1" applyAlignment="1">
      <alignment readingOrder="2"/>
    </xf>
    <xf numFmtId="177" fontId="0" fillId="0" borderId="5" xfId="0" applyNumberFormat="1" applyFont="1" applyBorder="1" applyAlignment="1">
      <alignment readingOrder="2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9" xfId="0" applyFont="1" applyBorder="1"/>
    <xf numFmtId="172" fontId="0" fillId="0" borderId="10" xfId="0" applyNumberFormat="1" applyBorder="1"/>
    <xf numFmtId="46" fontId="0" fillId="0" borderId="10" xfId="0" applyNumberFormat="1" applyBorder="1"/>
    <xf numFmtId="180" fontId="0" fillId="0" borderId="10" xfId="0" applyNumberFormat="1" applyBorder="1" applyAlignment="1">
      <alignment readingOrder="2"/>
    </xf>
    <xf numFmtId="165" fontId="0" fillId="0" borderId="10" xfId="0" applyNumberFormat="1" applyBorder="1"/>
    <xf numFmtId="179" fontId="0" fillId="0" borderId="10" xfId="0" applyNumberFormat="1" applyBorder="1" applyAlignment="1">
      <alignment readingOrder="2"/>
    </xf>
    <xf numFmtId="178" fontId="0" fillId="0" borderId="11" xfId="0" applyNumberFormat="1" applyBorder="1" applyAlignment="1">
      <alignment readingOrder="2"/>
    </xf>
    <xf numFmtId="18" fontId="0" fillId="0" borderId="6" xfId="0" applyNumberFormat="1" applyFont="1" applyBorder="1" applyAlignment="1">
      <alignment horizontal="left" wrapText="1"/>
    </xf>
    <xf numFmtId="18" fontId="0" fillId="0" borderId="8" xfId="0" applyNumberFormat="1" applyFont="1" applyBorder="1" applyAlignment="1">
      <alignment horizontal="left"/>
    </xf>
    <xf numFmtId="0" fontId="0" fillId="0" borderId="6" xfId="0" applyFont="1" applyBorder="1" applyAlignment="1">
      <alignment horizontal="left" wrapText="1"/>
    </xf>
    <xf numFmtId="0" fontId="0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79" fontId="0" fillId="0" borderId="6" xfId="0" applyNumberFormat="1" applyFont="1" applyBorder="1" applyAlignment="1">
      <alignment readingOrder="2"/>
    </xf>
    <xf numFmtId="179" fontId="0" fillId="0" borderId="5" xfId="0" applyNumberFormat="1" applyFont="1" applyBorder="1" applyAlignment="1">
      <alignment readingOrder="2"/>
    </xf>
  </cellXfs>
  <cellStyles count="1">
    <cellStyle name="Normal" xfId="0" builtinId="0"/>
  </cellStyles>
  <dxfs count="0"/>
  <tableStyles count="0" defaultTableStyle="TableStyleLight11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2" sqref="A2"/>
    </sheetView>
  </sheetViews>
  <sheetFormatPr defaultRowHeight="15" x14ac:dyDescent="0.25"/>
  <cols>
    <col min="1" max="1" width="15.7109375" customWidth="1"/>
    <col min="2" max="2" width="15.42578125" customWidth="1"/>
    <col min="3" max="3" width="41.140625" customWidth="1"/>
    <col min="4" max="4" width="12.140625" customWidth="1"/>
  </cols>
  <sheetData>
    <row r="1" spans="1:4" x14ac:dyDescent="0.25">
      <c r="A1" s="52" t="s">
        <v>10</v>
      </c>
      <c r="B1" s="52" t="s">
        <v>11</v>
      </c>
      <c r="C1" s="52" t="s">
        <v>12</v>
      </c>
      <c r="D1" s="52" t="s">
        <v>13</v>
      </c>
    </row>
    <row r="2" spans="1:4" x14ac:dyDescent="0.25">
      <c r="A2" s="8">
        <v>0.8960069444444444</v>
      </c>
      <c r="B2" s="8">
        <v>0.65277777777777779</v>
      </c>
      <c r="C2" s="3" t="s">
        <v>1</v>
      </c>
      <c r="D2" s="3">
        <f>A2-B2</f>
        <v>0.24322916666666661</v>
      </c>
    </row>
    <row r="3" spans="1:4" x14ac:dyDescent="0.25">
      <c r="A3" s="3"/>
      <c r="B3" s="3"/>
      <c r="C3" s="3"/>
      <c r="D3" s="3"/>
    </row>
    <row r="4" spans="1:4" x14ac:dyDescent="0.25">
      <c r="A4" s="9"/>
      <c r="B4" s="9">
        <v>0.39097222222222222</v>
      </c>
      <c r="C4" s="68" t="s">
        <v>2</v>
      </c>
      <c r="D4" s="3">
        <f ca="1">TIME(HOUR(NOW()),MINUTE(NOW()),SECOND(NOW()))-B4</f>
        <v>0.56060185185185185</v>
      </c>
    </row>
    <row r="5" spans="1:4" x14ac:dyDescent="0.25">
      <c r="A5" s="9"/>
      <c r="B5" s="9"/>
      <c r="C5" s="69"/>
      <c r="D5" s="3"/>
    </row>
    <row r="6" spans="1:4" x14ac:dyDescent="0.25">
      <c r="A6" s="3"/>
      <c r="B6" s="3"/>
      <c r="C6" s="3"/>
      <c r="D6" s="3"/>
    </row>
    <row r="7" spans="1:4" x14ac:dyDescent="0.25">
      <c r="A7" s="10">
        <v>43620.916666666664</v>
      </c>
      <c r="B7" s="10">
        <v>43617.6875</v>
      </c>
      <c r="C7" s="66" t="s">
        <v>3</v>
      </c>
      <c r="D7" s="3">
        <f>TIME(HOUR(A7), MINUTE(A7), SECOND(A7))-TIME(HOUR(B7), MINUTE(B7), SECOND(B7))</f>
        <v>0.22916666666666663</v>
      </c>
    </row>
    <row r="8" spans="1:4" x14ac:dyDescent="0.25">
      <c r="A8" s="3"/>
      <c r="B8" s="3"/>
      <c r="C8" s="67"/>
      <c r="D8" s="3"/>
    </row>
    <row r="9" spans="1:4" x14ac:dyDescent="0.25">
      <c r="A9" s="4"/>
      <c r="B9" s="4"/>
      <c r="C9" s="11"/>
      <c r="D9" s="4"/>
    </row>
  </sheetData>
  <mergeCells count="2">
    <mergeCell ref="C7:C8"/>
    <mergeCell ref="C4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2" sqref="A2"/>
    </sheetView>
  </sheetViews>
  <sheetFormatPr defaultRowHeight="15" x14ac:dyDescent="0.25"/>
  <cols>
    <col min="1" max="1" width="12.42578125" customWidth="1"/>
    <col min="2" max="3" width="12.7109375" customWidth="1"/>
    <col min="4" max="4" width="19.7109375" customWidth="1"/>
    <col min="5" max="5" width="18.85546875" customWidth="1"/>
  </cols>
  <sheetData>
    <row r="1" spans="1:5" x14ac:dyDescent="0.25">
      <c r="A1" s="53" t="s">
        <v>6</v>
      </c>
      <c r="B1" s="53" t="s">
        <v>7</v>
      </c>
      <c r="C1" s="53" t="s">
        <v>14</v>
      </c>
      <c r="D1" s="53" t="s">
        <v>15</v>
      </c>
      <c r="E1" s="52" t="s">
        <v>16</v>
      </c>
    </row>
    <row r="2" spans="1:5" x14ac:dyDescent="0.25">
      <c r="A2" s="44">
        <v>0.8960069444444444</v>
      </c>
      <c r="B2" s="44">
        <v>0.90277777777777779</v>
      </c>
      <c r="C2" s="45" t="str">
        <f>TEXT(B2-A2, "h")</f>
        <v>0</v>
      </c>
      <c r="D2" s="6" t="str">
        <f>TEXT(B2-A2,"h:mm")</f>
        <v>0:09</v>
      </c>
      <c r="E2" s="8" t="str">
        <f>TEXT(B2-A2,"h:mm:ss")</f>
        <v>0:09:45</v>
      </c>
    </row>
    <row r="3" spans="1:5" x14ac:dyDescent="0.25">
      <c r="A3" s="44">
        <v>0.42754629629629631</v>
      </c>
      <c r="B3" s="44">
        <v>0.70868055555555554</v>
      </c>
      <c r="C3" s="45" t="str">
        <f t="shared" ref="C3:C4" si="0">TEXT(B3-A3, "h")</f>
        <v>6</v>
      </c>
      <c r="D3" s="6" t="str">
        <f t="shared" ref="D3:D4" si="1">TEXT(B3-A3,"h:mm")</f>
        <v>6:44</v>
      </c>
      <c r="E3" s="8" t="str">
        <f t="shared" ref="E3:E4" si="2">TEXT(B3-A3,"h:mm:ss")</f>
        <v>6:44:50</v>
      </c>
    </row>
    <row r="4" spans="1:5" x14ac:dyDescent="0.25">
      <c r="A4" s="46">
        <v>0.40972222222222227</v>
      </c>
      <c r="B4" s="46">
        <v>0.47430555555555554</v>
      </c>
      <c r="C4" s="47" t="str">
        <f t="shared" si="0"/>
        <v>1</v>
      </c>
      <c r="D4" s="5" t="str">
        <f t="shared" si="1"/>
        <v>1:33</v>
      </c>
      <c r="E4" s="15" t="str">
        <f t="shared" si="2"/>
        <v>1:33:00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2" sqref="A2"/>
    </sheetView>
  </sheetViews>
  <sheetFormatPr defaultRowHeight="15" x14ac:dyDescent="0.25"/>
  <cols>
    <col min="1" max="1" width="12.140625" customWidth="1"/>
    <col min="2" max="2" width="14.5703125" customWidth="1"/>
    <col min="3" max="3" width="12" bestFit="1" customWidth="1"/>
    <col min="4" max="4" width="15.28515625" bestFit="1" customWidth="1"/>
    <col min="5" max="5" width="8.42578125" bestFit="1" customWidth="1"/>
    <col min="6" max="6" width="10.42578125" customWidth="1"/>
    <col min="7" max="7" width="11.5703125" bestFit="1" customWidth="1"/>
  </cols>
  <sheetData>
    <row r="1" spans="1:7" x14ac:dyDescent="0.25">
      <c r="A1" s="53" t="s">
        <v>6</v>
      </c>
      <c r="B1" s="53" t="s">
        <v>7</v>
      </c>
      <c r="C1" s="53" t="s">
        <v>14</v>
      </c>
      <c r="D1" s="53" t="s">
        <v>19</v>
      </c>
      <c r="E1" s="53" t="s">
        <v>17</v>
      </c>
      <c r="F1" s="52" t="s">
        <v>18</v>
      </c>
    </row>
    <row r="2" spans="1:7" x14ac:dyDescent="0.25">
      <c r="A2" s="20">
        <v>42157.416666666664</v>
      </c>
      <c r="B2" s="20">
        <v>42157.729166666664</v>
      </c>
      <c r="C2" s="17">
        <f>(B2-A2)* 24</f>
        <v>7.5</v>
      </c>
      <c r="D2" s="16">
        <f>INT((B2-A2) * 24)</f>
        <v>7</v>
      </c>
      <c r="E2" s="17">
        <f>(B2 - A2) * 1440</f>
        <v>450</v>
      </c>
      <c r="F2" s="12">
        <f>(B2-A2)* 86400</f>
        <v>27000</v>
      </c>
    </row>
    <row r="3" spans="1:7" x14ac:dyDescent="0.25">
      <c r="A3" s="20">
        <v>42156.881944444445</v>
      </c>
      <c r="B3" s="20">
        <v>42158.895833333336</v>
      </c>
      <c r="C3" s="17">
        <f>(B3-A3)* 24</f>
        <v>48.333333333372138</v>
      </c>
      <c r="D3" s="16">
        <f>INT((B3-A3) * 24)</f>
        <v>48</v>
      </c>
      <c r="E3" s="17">
        <f>(B3 - A3) * 1440</f>
        <v>2900.0000000023283</v>
      </c>
      <c r="F3" s="12">
        <f t="shared" ref="F3:F5" si="0">(B3-A3)* 86400</f>
        <v>174000.0000001397</v>
      </c>
      <c r="G3" s="7"/>
    </row>
    <row r="4" spans="1:7" x14ac:dyDescent="0.25">
      <c r="A4" s="20">
        <v>42158.409722222219</v>
      </c>
      <c r="B4" s="20">
        <v>42158.432638888888</v>
      </c>
      <c r="C4" s="17">
        <f t="shared" ref="C4:C5" si="1">(B4-A4)* 24</f>
        <v>0.55000000004656613</v>
      </c>
      <c r="D4" s="16">
        <f t="shared" ref="D4:D5" si="2">INT((B4-A4) * 24)</f>
        <v>0</v>
      </c>
      <c r="E4" s="17">
        <f t="shared" ref="E4:E5" si="3">(B4 - A4) * 1440</f>
        <v>33.000000002793968</v>
      </c>
      <c r="F4" s="12">
        <f t="shared" si="0"/>
        <v>1980.0000001676381</v>
      </c>
    </row>
    <row r="5" spans="1:7" x14ac:dyDescent="0.25">
      <c r="A5" s="21">
        <v>42159.34375</v>
      </c>
      <c r="B5" s="21">
        <v>42158.208333333336</v>
      </c>
      <c r="C5" s="19">
        <f t="shared" si="1"/>
        <v>-27.249999999941792</v>
      </c>
      <c r="D5" s="18">
        <f t="shared" si="2"/>
        <v>-28</v>
      </c>
      <c r="E5" s="19">
        <f t="shared" si="3"/>
        <v>-1634.9999999965075</v>
      </c>
      <c r="F5" s="14">
        <f t="shared" si="0"/>
        <v>-98099.999999790452</v>
      </c>
    </row>
    <row r="6" spans="1:7" x14ac:dyDescent="0.25">
      <c r="C6" s="1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2" sqref="A2"/>
    </sheetView>
  </sheetViews>
  <sheetFormatPr defaultRowHeight="15" x14ac:dyDescent="0.25"/>
  <cols>
    <col min="1" max="1" width="11.85546875" customWidth="1"/>
    <col min="2" max="2" width="12" customWidth="1"/>
    <col min="3" max="5" width="14.7109375" customWidth="1"/>
  </cols>
  <sheetData>
    <row r="1" spans="1:5" x14ac:dyDescent="0.25">
      <c r="A1" s="53" t="s">
        <v>6</v>
      </c>
      <c r="B1" s="53" t="s">
        <v>7</v>
      </c>
      <c r="C1" s="53" t="s">
        <v>14</v>
      </c>
      <c r="D1" s="53" t="s">
        <v>17</v>
      </c>
      <c r="E1" s="52" t="s">
        <v>18</v>
      </c>
    </row>
    <row r="2" spans="1:5" x14ac:dyDescent="0.25">
      <c r="A2" s="13">
        <v>42157.417013888888</v>
      </c>
      <c r="B2" s="13">
        <v>42157.729166666664</v>
      </c>
      <c r="C2" s="17">
        <f>HOUR(B2-A2)</f>
        <v>7</v>
      </c>
      <c r="D2" s="17">
        <f>MINUTE(B2-A2)</f>
        <v>29</v>
      </c>
      <c r="E2" s="12">
        <f>SECOND(B2-A2)</f>
        <v>30</v>
      </c>
    </row>
    <row r="3" spans="1:5" x14ac:dyDescent="0.25">
      <c r="A3" s="13">
        <v>42156.340740740743</v>
      </c>
      <c r="B3" s="13">
        <v>42158.895833333336</v>
      </c>
      <c r="C3" s="17">
        <f t="shared" ref="C3:C4" si="0">HOUR(B3-A3)</f>
        <v>13</v>
      </c>
      <c r="D3" s="17">
        <f t="shared" ref="D3:D4" si="1">MINUTE(B3-A3)</f>
        <v>19</v>
      </c>
      <c r="E3" s="12">
        <f t="shared" ref="E3:E4" si="2">SECOND(B3-A3)</f>
        <v>20</v>
      </c>
    </row>
    <row r="4" spans="1:5" x14ac:dyDescent="0.25">
      <c r="A4" s="23">
        <v>42157.409895833334</v>
      </c>
      <c r="B4" s="23">
        <v>42158.43310185185</v>
      </c>
      <c r="C4" s="19">
        <f t="shared" si="0"/>
        <v>0</v>
      </c>
      <c r="D4" s="19">
        <f t="shared" si="1"/>
        <v>33</v>
      </c>
      <c r="E4" s="14">
        <f t="shared" si="2"/>
        <v>25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2" sqref="A2"/>
    </sheetView>
  </sheetViews>
  <sheetFormatPr defaultRowHeight="15" x14ac:dyDescent="0.25"/>
  <cols>
    <col min="1" max="1" width="16.7109375" customWidth="1"/>
    <col min="2" max="2" width="16" customWidth="1"/>
    <col min="3" max="3" width="40" customWidth="1"/>
    <col min="9" max="10" width="15.85546875" bestFit="1" customWidth="1"/>
  </cols>
  <sheetData>
    <row r="1" spans="1:10" x14ac:dyDescent="0.25">
      <c r="A1" s="53" t="s">
        <v>6</v>
      </c>
      <c r="B1" s="53" t="s">
        <v>7</v>
      </c>
      <c r="C1" s="53" t="s">
        <v>8</v>
      </c>
    </row>
    <row r="2" spans="1:10" x14ac:dyDescent="0.25">
      <c r="A2" s="1">
        <v>42157.417013888888</v>
      </c>
      <c r="B2" s="1">
        <v>42157.729166666664</v>
      </c>
      <c r="C2" s="43" t="str">
        <f>INT(B2-A2) &amp; " روز، " &amp; HOUR(B2-A2) &amp; " ساعت، " &amp; MINUTE(B2-A2) &amp; " دقیقه و " &amp; SECOND(B2-A2) &amp; " ثانیه"</f>
        <v>0 روز، 7 ساعت، 29 دقیقه و 30 ثانیه</v>
      </c>
    </row>
    <row r="3" spans="1:10" x14ac:dyDescent="0.25">
      <c r="A3" s="1">
        <v>42156.756944444445</v>
      </c>
      <c r="B3" s="1">
        <v>42158.896296296298</v>
      </c>
      <c r="C3" s="43" t="str">
        <f>INT(B3-A3) &amp; " روز، " &amp; HOUR(B3-A3) &amp; " ساعت، " &amp; MINUTE(B3-A3) &amp; " دقیقه و " &amp; SECOND(B3-A3) &amp; " ثانیه"</f>
        <v>2 روز، 3 ساعت، 20 دقیقه و 40 ثانیه</v>
      </c>
    </row>
    <row r="4" spans="1:10" x14ac:dyDescent="0.25">
      <c r="A4" s="22">
        <v>42158.409895833334</v>
      </c>
      <c r="B4" s="22">
        <v>42158.43310185185</v>
      </c>
      <c r="C4" s="43" t="str">
        <f>INT(B4-A4) &amp; " روز، " &amp; HOUR(B4-A4) &amp; " ساعت، " &amp; MINUTE(B4-A4) &amp; " دقیقه و " &amp; SECOND(B4-A4) &amp; " ثانیه"</f>
        <v>0 روز، 0 ساعت، 33 دقیقه و 25 ثانیه</v>
      </c>
    </row>
    <row r="5" spans="1:10" x14ac:dyDescent="0.25">
      <c r="A5" s="48"/>
      <c r="B5" s="48"/>
      <c r="C5" s="49"/>
    </row>
    <row r="6" spans="1:10" x14ac:dyDescent="0.25">
      <c r="A6" s="48"/>
      <c r="B6" s="48"/>
      <c r="C6" s="49"/>
    </row>
    <row r="7" spans="1:10" x14ac:dyDescent="0.25">
      <c r="A7" s="53" t="s">
        <v>6</v>
      </c>
      <c r="B7" s="53" t="s">
        <v>7</v>
      </c>
      <c r="C7" s="53" t="s">
        <v>8</v>
      </c>
    </row>
    <row r="8" spans="1:10" x14ac:dyDescent="0.25">
      <c r="A8" s="1">
        <v>42157.417013888888</v>
      </c>
      <c r="B8" s="1">
        <v>42157.729166666664</v>
      </c>
      <c r="C8" s="43" t="str">
        <f>IF(INT(B8-A8)&gt;0, INT(B8-A8) &amp; " روز،  ","") &amp; IF(HOUR(B8-A8)&gt;0, HOUR(B8-A8) &amp; " ساعت،  ","") &amp; IF(MINUTE(B8-A8)&gt;0, MINUTE(B8-A8) &amp; " دقیقه و ","") &amp; IF(SECOND(B8-A8)&gt;0, SECOND(B8-A8) &amp; " ثانیه","")</f>
        <v>7 ساعت،  29 دقیقه و 30 ثانیه</v>
      </c>
    </row>
    <row r="9" spans="1:10" x14ac:dyDescent="0.25">
      <c r="A9" s="1">
        <v>42156.756944444445</v>
      </c>
      <c r="B9" s="1">
        <v>42158.896296296298</v>
      </c>
      <c r="C9" s="43" t="str">
        <f>IF(INT(B9-A9)&gt;0, INT(B9-A9) &amp; " روز،  ","") &amp; IF(HOUR(B9-A9)&gt;0, HOUR(B9-A9) &amp; " ساعت،  ","") &amp; IF(MINUTE(B9-A9)&gt;0, MINUTE(B9-A9) &amp; " دقیقه و ","") &amp; IF(SECOND(B9-A9)&gt;0, SECOND(B9-A9) &amp; " ثانیه","")</f>
        <v>2 روز،  3 ساعت،  20 دقیقه و 40 ثانیه</v>
      </c>
    </row>
    <row r="10" spans="1:10" x14ac:dyDescent="0.25">
      <c r="A10" s="22">
        <v>42158.409895833334</v>
      </c>
      <c r="B10" s="22">
        <v>42158.43310185185</v>
      </c>
      <c r="C10" s="43" t="str">
        <f>IF(INT(B10-A10)&gt;0, INT(B10-A10) &amp; " روز،  ","") &amp; IF(HOUR(B10-A10)&gt;0, HOUR(B10-A10) &amp; " ساعت،  ","") &amp; IF(MINUTE(B10-A10)&gt;0, MINUTE(B10-A10) &amp; " دقیقه و ","") &amp; IF(SECOND(B10-A10)&gt;0, SECOND(B10-A10) &amp; " ثانیه","")</f>
        <v>33 دقیقه و 25 ثانیه</v>
      </c>
      <c r="I10" s="38"/>
      <c r="J10" s="38"/>
    </row>
    <row r="11" spans="1:10" x14ac:dyDescent="0.25">
      <c r="A11" s="1"/>
      <c r="B11" s="1"/>
      <c r="C11" s="43"/>
      <c r="I11" s="38"/>
      <c r="J11" s="38"/>
    </row>
    <row r="12" spans="1:10" x14ac:dyDescent="0.25">
      <c r="A12" s="1"/>
      <c r="B12" s="1"/>
      <c r="C12" s="43"/>
      <c r="I12" s="38"/>
      <c r="J12" s="38"/>
    </row>
    <row r="13" spans="1:10" x14ac:dyDescent="0.25">
      <c r="A13" s="53" t="s">
        <v>6</v>
      </c>
      <c r="B13" s="53" t="s">
        <v>7</v>
      </c>
      <c r="C13" s="53" t="s">
        <v>8</v>
      </c>
    </row>
    <row r="14" spans="1:10" x14ac:dyDescent="0.25">
      <c r="A14" s="1">
        <v>42157.417013888888</v>
      </c>
      <c r="B14" s="1">
        <v>42157.729166666664</v>
      </c>
      <c r="C14" s="50">
        <f>B14-A14</f>
        <v>0.31215277777664596</v>
      </c>
    </row>
    <row r="15" spans="1:10" x14ac:dyDescent="0.25">
      <c r="A15" s="1">
        <v>42156.756944444445</v>
      </c>
      <c r="B15" s="1">
        <v>42158.896296296298</v>
      </c>
      <c r="C15" s="50">
        <f t="shared" ref="C15:C16" si="0">B15-A15</f>
        <v>2.1393518518525525</v>
      </c>
      <c r="F15" t="s">
        <v>9</v>
      </c>
    </row>
    <row r="16" spans="1:10" x14ac:dyDescent="0.25">
      <c r="A16" s="22">
        <v>42158.409895833334</v>
      </c>
      <c r="B16" s="22">
        <v>42158.43310185185</v>
      </c>
      <c r="C16" s="51">
        <f t="shared" si="0"/>
        <v>2.3206018515338656E-2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D16" sqref="D16"/>
    </sheetView>
  </sheetViews>
  <sheetFormatPr defaultRowHeight="15" x14ac:dyDescent="0.25"/>
  <cols>
    <col min="1" max="1" width="16.5703125" customWidth="1"/>
    <col min="2" max="2" width="15.140625" bestFit="1" customWidth="1"/>
  </cols>
  <sheetData>
    <row r="1" spans="1:2" x14ac:dyDescent="0.25">
      <c r="A1" s="53" t="s">
        <v>6</v>
      </c>
      <c r="B1" s="54" t="s">
        <v>20</v>
      </c>
    </row>
    <row r="2" spans="1:2" x14ac:dyDescent="0.25">
      <c r="A2" s="37">
        <v>42171.0625</v>
      </c>
      <c r="B2" s="40">
        <f ca="1">NOW()-A2</f>
        <v>1802.8890734953675</v>
      </c>
    </row>
    <row r="3" spans="1:2" x14ac:dyDescent="0.25">
      <c r="A3" s="37">
        <v>42161.097337962965</v>
      </c>
      <c r="B3" s="40">
        <f t="shared" ref="B3:B6" ca="1" si="0">NOW()-A3</f>
        <v>1812.8542355324025</v>
      </c>
    </row>
    <row r="4" spans="1:2" x14ac:dyDescent="0.25">
      <c r="A4" s="37">
        <v>42171.552662037036</v>
      </c>
      <c r="B4" s="40">
        <f t="shared" ca="1" si="0"/>
        <v>1802.398911458331</v>
      </c>
    </row>
    <row r="5" spans="1:2" x14ac:dyDescent="0.25">
      <c r="A5" s="37">
        <v>42170.833796296298</v>
      </c>
      <c r="B5" s="40">
        <f t="shared" ca="1" si="0"/>
        <v>1803.1177771990697</v>
      </c>
    </row>
    <row r="6" spans="1:2" x14ac:dyDescent="0.25">
      <c r="A6" s="30">
        <v>42170.632175925923</v>
      </c>
      <c r="B6" s="41">
        <f t="shared" ca="1" si="0"/>
        <v>1803.3193975694448</v>
      </c>
    </row>
    <row r="9" spans="1:2" x14ac:dyDescent="0.25">
      <c r="A9" s="53" t="s">
        <v>6</v>
      </c>
      <c r="B9" s="54" t="s">
        <v>20</v>
      </c>
    </row>
    <row r="10" spans="1:2" x14ac:dyDescent="0.25">
      <c r="A10" s="37">
        <v>42156.0625</v>
      </c>
      <c r="B10" s="73">
        <f ca="1">NOW()-A10</f>
        <v>1817.8890734953675</v>
      </c>
    </row>
    <row r="11" spans="1:2" x14ac:dyDescent="0.25">
      <c r="A11" s="37">
        <v>42157.097337962965</v>
      </c>
      <c r="B11" s="73">
        <f t="shared" ref="B11:B14" ca="1" si="1">NOW()-A11</f>
        <v>1816.8542355324025</v>
      </c>
    </row>
    <row r="12" spans="1:2" x14ac:dyDescent="0.25">
      <c r="A12" s="37">
        <v>42158.552662037036</v>
      </c>
      <c r="B12" s="73">
        <f t="shared" ca="1" si="1"/>
        <v>1815.398911458331</v>
      </c>
    </row>
    <row r="13" spans="1:2" x14ac:dyDescent="0.25">
      <c r="A13" s="37">
        <v>42159.583796296298</v>
      </c>
      <c r="B13" s="73">
        <f t="shared" ca="1" si="1"/>
        <v>1814.3677771990697</v>
      </c>
    </row>
    <row r="14" spans="1:2" x14ac:dyDescent="0.25">
      <c r="A14" s="30">
        <v>42170.632175925923</v>
      </c>
      <c r="B14" s="74">
        <f t="shared" ca="1" si="1"/>
        <v>1803.3193975694448</v>
      </c>
    </row>
    <row r="17" spans="1:2" x14ac:dyDescent="0.25">
      <c r="A17" s="53" t="s">
        <v>6</v>
      </c>
      <c r="B17" s="54" t="s">
        <v>20</v>
      </c>
    </row>
    <row r="18" spans="1:2" x14ac:dyDescent="0.25">
      <c r="A18" s="42">
        <v>6.25E-2</v>
      </c>
      <c r="B18" s="8">
        <f ca="1">TIME(HOUR(NOW()), MINUTE(NOW()),
 SECOND(NOW())) - A18</f>
        <v>0.88907407407407402</v>
      </c>
    </row>
    <row r="19" spans="1:2" x14ac:dyDescent="0.25">
      <c r="A19" s="42">
        <v>0.25694444444444448</v>
      </c>
      <c r="B19" s="8">
        <f t="shared" ref="B19:B21" ca="1" si="2">TIME(HOUR(NOW()), MINUTE(NOW()), SECOND(NOW())) - A19</f>
        <v>0.69462962962962949</v>
      </c>
    </row>
    <row r="20" spans="1:2" x14ac:dyDescent="0.25">
      <c r="A20" s="42">
        <v>0.55266203703703709</v>
      </c>
      <c r="B20" s="8">
        <f t="shared" ca="1" si="2"/>
        <v>0.39891203703703693</v>
      </c>
    </row>
    <row r="21" spans="1:2" x14ac:dyDescent="0.25">
      <c r="A21" s="42">
        <v>0.58379629629629626</v>
      </c>
      <c r="B21" s="8">
        <f t="shared" ca="1" si="2"/>
        <v>0.36777777777777776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2" sqref="A2"/>
    </sheetView>
  </sheetViews>
  <sheetFormatPr defaultRowHeight="15" x14ac:dyDescent="0.25"/>
  <cols>
    <col min="1" max="3" width="15.28515625" bestFit="1" customWidth="1"/>
  </cols>
  <sheetData>
    <row r="1" spans="1:3" x14ac:dyDescent="0.25">
      <c r="A1" s="53" t="s">
        <v>6</v>
      </c>
      <c r="B1" s="55" t="s">
        <v>21</v>
      </c>
      <c r="C1" s="56" t="s">
        <v>22</v>
      </c>
    </row>
    <row r="2" spans="1:3" x14ac:dyDescent="0.25">
      <c r="A2" s="25">
        <v>42156.416666666664</v>
      </c>
      <c r="B2" s="25">
        <f>A2 + TIME(2, 0, 0)</f>
        <v>42156.5</v>
      </c>
      <c r="C2" s="10">
        <f>A2 + (28/24)</f>
        <v>42157.583333333328</v>
      </c>
    </row>
    <row r="3" spans="1:3" x14ac:dyDescent="0.25">
      <c r="A3" s="25">
        <v>42156.881944444445</v>
      </c>
      <c r="B3" s="25">
        <f t="shared" ref="B3:B4" si="0">A3 + TIME(2, 0, 0)</f>
        <v>42156.965277777781</v>
      </c>
      <c r="C3" s="10">
        <f t="shared" ref="C3:C4" si="1">A3 + (28/24)</f>
        <v>42158.048611111109</v>
      </c>
    </row>
    <row r="4" spans="1:3" x14ac:dyDescent="0.25">
      <c r="A4" s="26">
        <v>42126.770833333336</v>
      </c>
      <c r="B4" s="26">
        <f t="shared" si="0"/>
        <v>42126.854166666672</v>
      </c>
      <c r="C4" s="27">
        <f t="shared" si="1"/>
        <v>42127.9375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A2" sqref="A2"/>
    </sheetView>
  </sheetViews>
  <sheetFormatPr defaultRowHeight="15" x14ac:dyDescent="0.25"/>
  <cols>
    <col min="1" max="1" width="16.42578125" customWidth="1"/>
    <col min="2" max="2" width="17.140625" customWidth="1"/>
    <col min="3" max="3" width="18.28515625" customWidth="1"/>
    <col min="4" max="4" width="17.28515625" customWidth="1"/>
    <col min="5" max="5" width="17.7109375" customWidth="1"/>
    <col min="9" max="9" width="13.28515625" customWidth="1"/>
  </cols>
  <sheetData>
    <row r="1" spans="1:9" ht="15.75" customHeight="1" x14ac:dyDescent="0.25">
      <c r="A1" s="53" t="s">
        <v>6</v>
      </c>
      <c r="B1" s="55" t="s">
        <v>33</v>
      </c>
      <c r="C1" s="55" t="s">
        <v>34</v>
      </c>
      <c r="D1" s="55" t="s">
        <v>35</v>
      </c>
      <c r="E1" s="55" t="s">
        <v>36</v>
      </c>
    </row>
    <row r="2" spans="1:9" x14ac:dyDescent="0.25">
      <c r="A2" s="25">
        <v>42156.416666666664</v>
      </c>
      <c r="B2" s="25">
        <f>A2 + TIME(0,20,0)</f>
        <v>42156.430555555555</v>
      </c>
      <c r="C2" s="25">
        <f>A2 + (200/1440)</f>
        <v>42156.555555555555</v>
      </c>
      <c r="D2" s="25">
        <f>A2-TIME(0,30,0)</f>
        <v>42156.395833333328</v>
      </c>
      <c r="E2" s="10">
        <f>A2-(300/1440)</f>
        <v>42156.208333333328</v>
      </c>
    </row>
    <row r="3" spans="1:9" x14ac:dyDescent="0.25">
      <c r="A3" s="25">
        <v>42156.881944444445</v>
      </c>
      <c r="B3" s="25">
        <f t="shared" ref="B3:B4" si="0">A3 + TIME(0,20,0)</f>
        <v>42156.895833333336</v>
      </c>
      <c r="C3" s="25">
        <f t="shared" ref="C3:C4" si="1">A3 + (200/1440)</f>
        <v>42157.020833333336</v>
      </c>
      <c r="D3" s="25">
        <f t="shared" ref="D3:D4" si="2">A3-TIME(0,30,0)</f>
        <v>42156.861111111109</v>
      </c>
      <c r="E3" s="10">
        <f t="shared" ref="E3:E4" si="3">A3-(300/1440)</f>
        <v>42156.673611111109</v>
      </c>
    </row>
    <row r="4" spans="1:9" x14ac:dyDescent="0.25">
      <c r="A4" s="26">
        <v>42126.770833333336</v>
      </c>
      <c r="B4" s="26">
        <f t="shared" si="0"/>
        <v>42126.784722222226</v>
      </c>
      <c r="C4" s="26">
        <f t="shared" si="1"/>
        <v>42126.909722222226</v>
      </c>
      <c r="D4" s="26">
        <f t="shared" si="2"/>
        <v>42126.75</v>
      </c>
      <c r="E4" s="27">
        <f t="shared" si="3"/>
        <v>42126.5625</v>
      </c>
    </row>
    <row r="5" spans="1:9" x14ac:dyDescent="0.25">
      <c r="A5" s="28"/>
      <c r="B5" s="28"/>
    </row>
    <row r="8" spans="1:9" x14ac:dyDescent="0.25">
      <c r="E8" s="33"/>
    </row>
    <row r="11" spans="1:9" x14ac:dyDescent="0.25">
      <c r="I11" s="2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2" sqref="A2"/>
    </sheetView>
  </sheetViews>
  <sheetFormatPr defaultRowHeight="15" x14ac:dyDescent="0.25"/>
  <cols>
    <col min="1" max="1" width="26.5703125" bestFit="1" customWidth="1"/>
    <col min="2" max="2" width="12" customWidth="1"/>
    <col min="3" max="3" width="31.28515625" customWidth="1"/>
    <col min="4" max="4" width="42.85546875" customWidth="1"/>
  </cols>
  <sheetData>
    <row r="1" spans="1:4" x14ac:dyDescent="0.25">
      <c r="A1" s="53" t="s">
        <v>23</v>
      </c>
      <c r="B1" s="54" t="s">
        <v>27</v>
      </c>
      <c r="C1" s="2"/>
      <c r="D1" s="2"/>
    </row>
    <row r="2" spans="1:4" x14ac:dyDescent="0.25">
      <c r="A2" s="57" t="s">
        <v>24</v>
      </c>
      <c r="B2" s="29">
        <v>0.5307291666666667</v>
      </c>
      <c r="C2" s="34"/>
    </row>
    <row r="3" spans="1:4" x14ac:dyDescent="0.25">
      <c r="A3" s="57" t="s">
        <v>25</v>
      </c>
      <c r="B3" s="29">
        <v>0.26788194444444441</v>
      </c>
      <c r="C3" s="31"/>
    </row>
    <row r="4" spans="1:4" x14ac:dyDescent="0.25">
      <c r="A4" s="58" t="s">
        <v>26</v>
      </c>
      <c r="B4" s="35">
        <v>0.9306712962962963</v>
      </c>
      <c r="C4" s="32"/>
    </row>
    <row r="5" spans="1:4" x14ac:dyDescent="0.25">
      <c r="A5" s="72"/>
      <c r="B5" s="72"/>
      <c r="C5" s="72"/>
      <c r="D5" s="72"/>
    </row>
    <row r="6" spans="1:4" x14ac:dyDescent="0.25">
      <c r="A6" s="72"/>
      <c r="B6" s="72"/>
      <c r="C6" s="72"/>
      <c r="D6" s="72"/>
    </row>
    <row r="7" spans="1:4" x14ac:dyDescent="0.25">
      <c r="A7" s="72"/>
      <c r="B7" s="72"/>
      <c r="C7" s="72"/>
      <c r="D7" s="72"/>
    </row>
    <row r="8" spans="1:4" x14ac:dyDescent="0.25">
      <c r="A8" s="59" t="s">
        <v>28</v>
      </c>
      <c r="B8" s="71" t="s">
        <v>29</v>
      </c>
      <c r="C8" s="71"/>
    </row>
    <row r="9" spans="1:4" x14ac:dyDescent="0.25">
      <c r="A9" s="60">
        <f>SUM($B$2:$B$4)</f>
        <v>1.7292824074074074</v>
      </c>
      <c r="B9" s="70" t="s">
        <v>4</v>
      </c>
      <c r="C9" s="70"/>
    </row>
    <row r="10" spans="1:4" x14ac:dyDescent="0.25">
      <c r="A10" s="61">
        <f t="shared" ref="A10:A14" si="0">SUM($B$2:$B$4)</f>
        <v>1.7292824074074074</v>
      </c>
      <c r="B10" s="70" t="s">
        <v>0</v>
      </c>
      <c r="C10" s="70"/>
    </row>
    <row r="11" spans="1:4" x14ac:dyDescent="0.25">
      <c r="A11" s="62">
        <f>SUM($B$2:$B$4)</f>
        <v>1.7292824074074074</v>
      </c>
      <c r="B11" s="39" t="s">
        <v>30</v>
      </c>
      <c r="C11" s="39"/>
    </row>
    <row r="12" spans="1:4" x14ac:dyDescent="0.25">
      <c r="A12" s="63">
        <f t="shared" si="0"/>
        <v>1.7292824074074074</v>
      </c>
      <c r="B12" s="70" t="s">
        <v>5</v>
      </c>
      <c r="C12" s="70"/>
    </row>
    <row r="13" spans="1:4" x14ac:dyDescent="0.25">
      <c r="A13" s="64">
        <f t="shared" si="0"/>
        <v>1.7292824074074074</v>
      </c>
      <c r="B13" s="70" t="s">
        <v>32</v>
      </c>
      <c r="C13" s="70"/>
    </row>
    <row r="14" spans="1:4" x14ac:dyDescent="0.25">
      <c r="A14" s="65">
        <f t="shared" si="0"/>
        <v>1.7292824074074074</v>
      </c>
      <c r="B14" s="70" t="s">
        <v>31</v>
      </c>
      <c r="C14" s="70"/>
    </row>
    <row r="15" spans="1:4" x14ac:dyDescent="0.25">
      <c r="A15" s="36"/>
    </row>
    <row r="16" spans="1:4" x14ac:dyDescent="0.25">
      <c r="C16" s="31"/>
    </row>
  </sheetData>
  <mergeCells count="7">
    <mergeCell ref="B13:C13"/>
    <mergeCell ref="B14:C14"/>
    <mergeCell ref="B8:C8"/>
    <mergeCell ref="A5:D7"/>
    <mergeCell ref="B9:C9"/>
    <mergeCell ref="B10:C10"/>
    <mergeCell ref="B12:C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اختلاف زمان</vt:lpstr>
      <vt:lpstr>تابع TEXT</vt:lpstr>
      <vt:lpstr>ساعت، دقیقه و ثانیه</vt:lpstr>
      <vt:lpstr>واحد زمان تنها</vt:lpstr>
      <vt:lpstr>X روز X ساعت X دقیقه و X ثانیه</vt:lpstr>
      <vt:lpstr>زمان سپری‌شده تاکنون</vt:lpstr>
      <vt:lpstr>جمع و تفریق ساعات</vt:lpstr>
      <vt:lpstr>جمع و تفریق دقایق</vt:lpstr>
      <vt:lpstr>جمع زمان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Calculating Time in Excel Examples</dc:title>
  <dc:creator/>
  <cp:lastModifiedBy/>
  <dcterms:created xsi:type="dcterms:W3CDTF">2015-06-24T15:08:26Z</dcterms:created>
  <dcterms:modified xsi:type="dcterms:W3CDTF">2020-05-22T18:27:00Z</dcterms:modified>
  <cp:category>Excel tutorials</cp:category>
</cp:coreProperties>
</file>